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博士研究生" sheetId="1" r:id="rId1"/>
    <sheet name="硕士研究生" sheetId="2" r:id="rId2"/>
  </sheets>
  <calcPr calcId="144525"/>
</workbook>
</file>

<file path=xl/sharedStrings.xml><?xml version="1.0" encoding="utf-8"?>
<sst xmlns="http://schemas.openxmlformats.org/spreadsheetml/2006/main" count="188" uniqueCount="87">
  <si>
    <t>学号</t>
  </si>
  <si>
    <t>姓名</t>
  </si>
  <si>
    <t>性别</t>
  </si>
  <si>
    <t>民族</t>
  </si>
  <si>
    <t>专业</t>
  </si>
  <si>
    <t>思想政治表现（注明获得的表彰以及所担任的学生干部）</t>
  </si>
  <si>
    <t>学习成绩*0.4</t>
  </si>
  <si>
    <t>发表论文加分（注明影响因子）</t>
  </si>
  <si>
    <t>科研成果加分</t>
  </si>
  <si>
    <t>社会活动加分</t>
  </si>
  <si>
    <t>总分</t>
  </si>
  <si>
    <t>备注</t>
  </si>
  <si>
    <t>排名</t>
  </si>
  <si>
    <t>结果</t>
  </si>
  <si>
    <t>A+</t>
  </si>
  <si>
    <t>A</t>
  </si>
  <si>
    <t>A-</t>
  </si>
  <si>
    <t>B+</t>
  </si>
  <si>
    <t>B</t>
  </si>
  <si>
    <t>C</t>
  </si>
  <si>
    <t>D</t>
  </si>
  <si>
    <t>项目</t>
  </si>
  <si>
    <t>分数</t>
  </si>
  <si>
    <t>司瑞石</t>
  </si>
  <si>
    <t>男</t>
  </si>
  <si>
    <t>满</t>
  </si>
  <si>
    <t>农业经济管理</t>
  </si>
  <si>
    <t xml:space="preserve">资源科学*3（60+3.893）*3
农业技术经济（60+3.095）
</t>
  </si>
  <si>
    <t>Waste Management&amp;Research（30+2.015）</t>
  </si>
  <si>
    <t xml:space="preserve">干旱区资源与环境*2（8+2.152）*2
农村经济（8+2.375）
</t>
  </si>
  <si>
    <t>“落实乡村振兴战略，推进乡村治理体制机制创新”学术研讨会，并做报告（1）</t>
  </si>
  <si>
    <t>国家奖学金</t>
  </si>
  <si>
    <t>候孟阳</t>
  </si>
  <si>
    <t>汉</t>
  </si>
  <si>
    <t>农林经济管理</t>
  </si>
  <si>
    <t>地理学报（60+5.876）
资源科学（60+3.893）
农业技术经济（60+3.095）
中国人口•资源与环境（60+5.211）</t>
  </si>
  <si>
    <t>自然资源学报（30+3.523）</t>
  </si>
  <si>
    <t xml:space="preserve">参加第十六届中国林业经济论坛暨十七届全国大学生林业经济论坛并作报告（2）
参加第十四届中国软科学学术年会（0.5）
参加2018年地理学大会（0.5）
</t>
  </si>
  <si>
    <t>王慧玲</t>
  </si>
  <si>
    <t>女</t>
  </si>
  <si>
    <t>中国农村经济（260+5.239）</t>
  </si>
  <si>
    <t>2019清华农村研究博士生论坛优秀奖（1）《情系三农 乡村振兴—研究生寒假调研优秀作品汇编》参编（2）</t>
  </si>
  <si>
    <t>参加2019清华农村研究博士生论坛并作报告（1）参加大连理工大学经济管理学院博士生论坛并作报告（1）</t>
  </si>
  <si>
    <t>刘文新</t>
  </si>
  <si>
    <t>博士党支部副书记（0.5）</t>
  </si>
  <si>
    <t xml:space="preserve">Journal of the American Water Resources Association（60+2.462）
Nature  Resources Forum(60+1.382)
International Journal of Environmental Research and Public Health(60+2.468)
</t>
  </si>
  <si>
    <t>参加第三届“三农”论坛并作小组报告（1）</t>
  </si>
  <si>
    <t>校长奖学金</t>
  </si>
  <si>
    <t>周雪</t>
  </si>
  <si>
    <t>侗</t>
  </si>
  <si>
    <t>土地资源管理</t>
  </si>
  <si>
    <t>land degradation and development（120+4.275）</t>
  </si>
  <si>
    <t>水土保持研究（3+1.522）</t>
  </si>
  <si>
    <t>中国土地资源科学创新发展学术研讨会获优秀论文二等奖（6）</t>
  </si>
  <si>
    <t>参加2018中国土地资源科学创新发展研讨会并作报告（2）；参加2018中国土地科学论坛，并作报告（2）；2019中国土地制度改革70年学术研讨会（0.5）</t>
  </si>
  <si>
    <t>学硕</t>
  </si>
  <si>
    <t>钱琛</t>
  </si>
  <si>
    <t>《CATENA》((120+3.851)*0.6)</t>
  </si>
  <si>
    <t>《干旱区地理》(8+2.137)</t>
  </si>
  <si>
    <t>参会中国土地管理论坛并汇报论文（1）</t>
  </si>
  <si>
    <t>王转弟</t>
  </si>
  <si>
    <t>科学学研究（60+3.855）</t>
  </si>
  <si>
    <t>西农第九届挑战杯大学生课外学术科技作品竞赛获二等奖（2）</t>
  </si>
  <si>
    <t>赵雪</t>
  </si>
  <si>
    <t>金融学</t>
  </si>
  <si>
    <t>支部书记（1）</t>
  </si>
  <si>
    <t>《Finance research letters》((60+1.709)*0.3)</t>
  </si>
  <si>
    <t>《Journal of nonlinear and convex analysis》 （30+0.595）</t>
  </si>
  <si>
    <t>李艳</t>
  </si>
  <si>
    <t>《林业科学》
30+1.751</t>
  </si>
  <si>
    <t>参与林业经济论坛（0.5）</t>
  </si>
  <si>
    <t>崔悦</t>
  </si>
  <si>
    <t>优秀研究生（1）</t>
  </si>
  <si>
    <t xml:space="preserve">《中国生态农业学报》(中英文）（8+0.656）    《河南农业大学学报》       （8+2.68）       </t>
  </si>
  <si>
    <t xml:space="preserve"> 大学生创新创业论坛三等奖（1）</t>
  </si>
  <si>
    <t>参与中国国外农业经济研究会并发言
（2）</t>
  </si>
  <si>
    <t>惠涛</t>
  </si>
  <si>
    <t>金融专硕</t>
  </si>
  <si>
    <t>第二届全国农林院校研究生学术科技作品竞赛二等奖（6)</t>
  </si>
  <si>
    <t>参加中国国外农业经济研究会2018年年会暨学术研讨会并作报告（2）</t>
  </si>
  <si>
    <t>专硕</t>
  </si>
  <si>
    <t>鲁亚楠</t>
  </si>
  <si>
    <t>林业经济管理</t>
  </si>
  <si>
    <t>校级优秀研究生（1）</t>
  </si>
  <si>
    <t>中国农业资源与区划（8+1.834）南京林业大学学报（自然科学版）（8+1.348）</t>
  </si>
  <si>
    <t>第十七届全国大学生林业经济论坛二等奖（6）</t>
  </si>
  <si>
    <t>参加2018年中国地理学大会（0.5）参加第十届全国地理学研究生学术年会并作报告（1）参加第十六届中国林业经济论坛并作报告（2）</t>
  </si>
</sst>
</file>

<file path=xl/styles.xml><?xml version="1.0" encoding="utf-8"?>
<styleSheet xmlns="http://schemas.openxmlformats.org/spreadsheetml/2006/main">
  <numFmts count="6">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0_ "/>
    <numFmt numFmtId="177" formatCode="0.00_);[Red]\(0.00\)"/>
  </numFmts>
  <fonts count="24">
    <font>
      <sz val="11"/>
      <color theme="1"/>
      <name val="宋体"/>
      <charset val="134"/>
      <scheme val="minor"/>
    </font>
    <font>
      <b/>
      <sz val="11"/>
      <name val="宋体"/>
      <charset val="134"/>
    </font>
    <font>
      <sz val="12"/>
      <name val="宋体"/>
      <charset val="134"/>
    </font>
    <font>
      <b/>
      <sz val="11"/>
      <color theme="1"/>
      <name val="宋体"/>
      <charset val="134"/>
      <scheme val="minor"/>
    </font>
    <font>
      <sz val="11"/>
      <color rgb="FF000000"/>
      <name val="宋体"/>
      <charset val="134"/>
    </font>
    <font>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b/>
      <sz val="15"/>
      <color theme="3"/>
      <name val="宋体"/>
      <charset val="134"/>
      <scheme val="minor"/>
    </font>
    <font>
      <sz val="11"/>
      <color rgb="FFFA7D00"/>
      <name val="宋体"/>
      <charset val="0"/>
      <scheme val="minor"/>
    </font>
    <font>
      <b/>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5" fillId="14" borderId="0" applyNumberFormat="0" applyBorder="0" applyAlignment="0" applyProtection="0">
      <alignment vertical="center"/>
    </xf>
    <xf numFmtId="0" fontId="12" fillId="11"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10"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27" borderId="8" applyNumberFormat="0" applyFont="0" applyAlignment="0" applyProtection="0">
      <alignment vertical="center"/>
    </xf>
    <xf numFmtId="0" fontId="10" fillId="29" borderId="0" applyNumberFormat="0" applyBorder="0" applyAlignment="0" applyProtection="0">
      <alignment vertical="center"/>
    </xf>
    <xf numFmtId="0" fontId="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21" fillId="0" borderId="4" applyNumberFormat="0" applyFill="0" applyAlignment="0" applyProtection="0">
      <alignment vertical="center"/>
    </xf>
    <xf numFmtId="0" fontId="15" fillId="0" borderId="4" applyNumberFormat="0" applyFill="0" applyAlignment="0" applyProtection="0">
      <alignment vertical="center"/>
    </xf>
    <xf numFmtId="0" fontId="10" fillId="9" borderId="0" applyNumberFormat="0" applyBorder="0" applyAlignment="0" applyProtection="0">
      <alignment vertical="center"/>
    </xf>
    <xf numFmtId="0" fontId="7" fillId="0" borderId="6" applyNumberFormat="0" applyFill="0" applyAlignment="0" applyProtection="0">
      <alignment vertical="center"/>
    </xf>
    <xf numFmtId="0" fontId="10" fillId="8" borderId="0" applyNumberFormat="0" applyBorder="0" applyAlignment="0" applyProtection="0">
      <alignment vertical="center"/>
    </xf>
    <xf numFmtId="0" fontId="20" fillId="26" borderId="7" applyNumberFormat="0" applyAlignment="0" applyProtection="0">
      <alignment vertical="center"/>
    </xf>
    <xf numFmtId="0" fontId="23" fillId="26" borderId="2" applyNumberFormat="0" applyAlignment="0" applyProtection="0">
      <alignment vertical="center"/>
    </xf>
    <xf numFmtId="0" fontId="14" fillId="19" borderId="3" applyNumberFormat="0" applyAlignment="0" applyProtection="0">
      <alignment vertical="center"/>
    </xf>
    <xf numFmtId="0" fontId="5" fillId="13" borderId="0" applyNumberFormat="0" applyBorder="0" applyAlignment="0" applyProtection="0">
      <alignment vertical="center"/>
    </xf>
    <xf numFmtId="0" fontId="10" fillId="25" borderId="0" applyNumberFormat="0" applyBorder="0" applyAlignment="0" applyProtection="0">
      <alignment vertical="center"/>
    </xf>
    <xf numFmtId="0" fontId="22" fillId="0" borderId="9" applyNumberFormat="0" applyFill="0" applyAlignment="0" applyProtection="0">
      <alignment vertical="center"/>
    </xf>
    <xf numFmtId="0" fontId="17" fillId="0" borderId="5" applyNumberFormat="0" applyFill="0" applyAlignment="0" applyProtection="0">
      <alignment vertical="center"/>
    </xf>
    <xf numFmtId="0" fontId="13" fillId="12" borderId="0" applyNumberFormat="0" applyBorder="0" applyAlignment="0" applyProtection="0">
      <alignment vertical="center"/>
    </xf>
    <xf numFmtId="0" fontId="11" fillId="7" borderId="0" applyNumberFormat="0" applyBorder="0" applyAlignment="0" applyProtection="0">
      <alignment vertical="center"/>
    </xf>
    <xf numFmtId="0" fontId="5" fillId="33" borderId="0" applyNumberFormat="0" applyBorder="0" applyAlignment="0" applyProtection="0">
      <alignment vertical="center"/>
    </xf>
    <xf numFmtId="0" fontId="10" fillId="24" borderId="0" applyNumberFormat="0" applyBorder="0" applyAlignment="0" applyProtection="0">
      <alignment vertical="center"/>
    </xf>
    <xf numFmtId="0" fontId="5" fillId="32" borderId="0" applyNumberFormat="0" applyBorder="0" applyAlignment="0" applyProtection="0">
      <alignment vertical="center"/>
    </xf>
    <xf numFmtId="0" fontId="5" fillId="18" borderId="0" applyNumberFormat="0" applyBorder="0" applyAlignment="0" applyProtection="0">
      <alignment vertical="center"/>
    </xf>
    <xf numFmtId="0" fontId="5" fillId="31" borderId="0" applyNumberFormat="0" applyBorder="0" applyAlignment="0" applyProtection="0">
      <alignment vertical="center"/>
    </xf>
    <xf numFmtId="0" fontId="5" fillId="17" borderId="0" applyNumberFormat="0" applyBorder="0" applyAlignment="0" applyProtection="0">
      <alignment vertical="center"/>
    </xf>
    <xf numFmtId="0" fontId="10" fillId="21" borderId="0" applyNumberFormat="0" applyBorder="0" applyAlignment="0" applyProtection="0">
      <alignment vertical="center"/>
    </xf>
    <xf numFmtId="0" fontId="10" fillId="23" borderId="0" applyNumberFormat="0" applyBorder="0" applyAlignment="0" applyProtection="0">
      <alignment vertical="center"/>
    </xf>
    <xf numFmtId="0" fontId="5" fillId="30" borderId="0" applyNumberFormat="0" applyBorder="0" applyAlignment="0" applyProtection="0">
      <alignment vertical="center"/>
    </xf>
    <xf numFmtId="0" fontId="5" fillId="16" borderId="0" applyNumberFormat="0" applyBorder="0" applyAlignment="0" applyProtection="0">
      <alignment vertical="center"/>
    </xf>
    <xf numFmtId="0" fontId="10" fillId="22" borderId="0" applyNumberFormat="0" applyBorder="0" applyAlignment="0" applyProtection="0">
      <alignment vertical="center"/>
    </xf>
    <xf numFmtId="0" fontId="5" fillId="15" borderId="0" applyNumberFormat="0" applyBorder="0" applyAlignment="0" applyProtection="0">
      <alignment vertical="center"/>
    </xf>
    <xf numFmtId="0" fontId="10" fillId="28" borderId="0" applyNumberFormat="0" applyBorder="0" applyAlignment="0" applyProtection="0">
      <alignment vertical="center"/>
    </xf>
    <xf numFmtId="0" fontId="10" fillId="20" borderId="0" applyNumberFormat="0" applyBorder="0" applyAlignment="0" applyProtection="0">
      <alignment vertical="center"/>
    </xf>
    <xf numFmtId="0" fontId="5" fillId="3" borderId="0" applyNumberFormat="0" applyBorder="0" applyAlignment="0" applyProtection="0">
      <alignment vertical="center"/>
    </xf>
    <xf numFmtId="0" fontId="10" fillId="6" borderId="0" applyNumberFormat="0" applyBorder="0" applyAlignment="0" applyProtection="0">
      <alignment vertical="center"/>
    </xf>
  </cellStyleXfs>
  <cellXfs count="23">
    <xf numFmtId="0" fontId="0" fillId="0" borderId="0" xfId="0">
      <alignment vertical="center"/>
    </xf>
    <xf numFmtId="0" fontId="0" fillId="0" borderId="0" xfId="0" applyBorder="1" applyAlignment="1">
      <alignment horizontal="center" vertical="center"/>
    </xf>
    <xf numFmtId="0" fontId="0" fillId="0" borderId="0" xfId="0" applyFont="1" applyFill="1" applyBorder="1" applyAlignment="1">
      <alignment horizontal="center" vertical="center"/>
    </xf>
    <xf numFmtId="0" fontId="0" fillId="0" borderId="0" xfId="0" applyAlignment="1">
      <alignment horizontal="center" vertical="center"/>
    </xf>
    <xf numFmtId="0" fontId="1" fillId="0" borderId="1" xfId="0" applyFont="1" applyBorder="1" applyAlignment="1">
      <alignment horizontal="center" vertical="center" wrapText="1"/>
    </xf>
    <xf numFmtId="49"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Border="1" applyAlignment="1">
      <alignment horizontal="center" vertical="center" wrapText="1"/>
    </xf>
    <xf numFmtId="0" fontId="3" fillId="0" borderId="1" xfId="0" applyFont="1" applyBorder="1" applyAlignment="1">
      <alignment horizontal="center" vertical="center"/>
    </xf>
    <xf numFmtId="0" fontId="0" fillId="0" borderId="1" xfId="0" applyBorder="1" applyAlignment="1">
      <alignment horizontal="center" vertical="center" wrapText="1"/>
    </xf>
    <xf numFmtId="0" fontId="0" fillId="0" borderId="1" xfId="0" applyFill="1" applyBorder="1" applyAlignment="1">
      <alignment horizontal="center" vertical="center" wrapText="1"/>
    </xf>
    <xf numFmtId="177" fontId="1" fillId="0" borderId="1" xfId="0" applyNumberFormat="1" applyFont="1" applyBorder="1" applyAlignment="1">
      <alignment horizontal="center" vertical="center" wrapText="1"/>
    </xf>
    <xf numFmtId="176" fontId="1" fillId="0" borderId="1" xfId="0" applyNumberFormat="1" applyFont="1" applyBorder="1" applyAlignment="1">
      <alignment horizontal="center" vertical="center" wrapText="1"/>
    </xf>
    <xf numFmtId="0" fontId="0" fillId="0" borderId="0" xfId="0" applyFont="1" applyFill="1" applyAlignment="1">
      <alignment horizontal="center" vertical="center"/>
    </xf>
    <xf numFmtId="0" fontId="0" fillId="0" borderId="0" xfId="0" applyAlignment="1">
      <alignment horizontal="center" vertical="center"/>
    </xf>
    <xf numFmtId="0" fontId="0" fillId="0" borderId="1" xfId="0" applyBorder="1" applyAlignment="1">
      <alignment horizontal="center" vertical="center"/>
    </xf>
    <xf numFmtId="0" fontId="0" fillId="0" borderId="1" xfId="0" applyFill="1" applyBorder="1" applyAlignment="1">
      <alignment horizontal="center" vertical="center" wrapText="1"/>
    </xf>
    <xf numFmtId="0" fontId="4" fillId="0" borderId="0" xfId="0" applyFont="1" applyAlignment="1">
      <alignment horizontal="center" vertical="center"/>
    </xf>
    <xf numFmtId="0" fontId="4" fillId="0" borderId="1" xfId="0" applyFont="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D19"/>
  <sheetViews>
    <sheetView zoomScale="54" zoomScaleNormal="54" workbookViewId="0">
      <selection activeCell="AD8" sqref="AD8"/>
    </sheetView>
  </sheetViews>
  <sheetFormatPr defaultColWidth="9" defaultRowHeight="13.5"/>
  <cols>
    <col min="1" max="1" width="15.2666666666667" style="18" customWidth="1"/>
    <col min="2" max="5" width="9" style="18"/>
    <col min="6" max="6" width="10.375" style="18" customWidth="1"/>
    <col min="7" max="7" width="12.75" style="18" customWidth="1"/>
    <col min="8" max="8" width="9" style="18"/>
    <col min="9" max="9" width="15.275" style="18" customWidth="1"/>
    <col min="10" max="12" width="9" style="18"/>
    <col min="13" max="13" width="11.3416666666667" style="18" customWidth="1"/>
    <col min="14" max="22" width="9" style="18"/>
    <col min="23" max="24" width="21.5166666666667" style="18" customWidth="1"/>
    <col min="25" max="25" width="13.1916666666667" style="18" customWidth="1"/>
    <col min="26" max="16384" width="9" style="18"/>
  </cols>
  <sheetData>
    <row r="2" customHeight="1" spans="1:30">
      <c r="A2" s="4" t="s">
        <v>0</v>
      </c>
      <c r="B2" s="4" t="s">
        <v>1</v>
      </c>
      <c r="C2" s="4" t="s">
        <v>2</v>
      </c>
      <c r="D2" s="4" t="s">
        <v>3</v>
      </c>
      <c r="E2" s="4" t="s">
        <v>4</v>
      </c>
      <c r="F2" s="5" t="s">
        <v>5</v>
      </c>
      <c r="G2" s="5"/>
      <c r="H2" s="6" t="s">
        <v>6</v>
      </c>
      <c r="I2" s="4" t="s">
        <v>7</v>
      </c>
      <c r="J2" s="4"/>
      <c r="K2" s="4"/>
      <c r="L2" s="4"/>
      <c r="M2" s="4"/>
      <c r="N2" s="4"/>
      <c r="O2" s="4"/>
      <c r="P2" s="4"/>
      <c r="Q2" s="4"/>
      <c r="R2" s="4"/>
      <c r="S2" s="4"/>
      <c r="T2" s="4"/>
      <c r="U2" s="4"/>
      <c r="V2" s="4"/>
      <c r="W2" s="6" t="s">
        <v>8</v>
      </c>
      <c r="X2" s="6"/>
      <c r="Y2" s="4" t="s">
        <v>9</v>
      </c>
      <c r="Z2" s="4"/>
      <c r="AA2" s="15" t="s">
        <v>10</v>
      </c>
      <c r="AB2" s="16" t="s">
        <v>11</v>
      </c>
      <c r="AC2" s="4" t="s">
        <v>12</v>
      </c>
      <c r="AD2" s="4" t="s">
        <v>13</v>
      </c>
    </row>
    <row r="3" spans="1:30">
      <c r="A3" s="4"/>
      <c r="B3" s="4"/>
      <c r="C3" s="4"/>
      <c r="D3" s="4"/>
      <c r="E3" s="4"/>
      <c r="F3" s="5"/>
      <c r="G3" s="5"/>
      <c r="H3" s="6"/>
      <c r="I3" s="5" t="s">
        <v>14</v>
      </c>
      <c r="J3" s="5"/>
      <c r="K3" s="12" t="s">
        <v>15</v>
      </c>
      <c r="L3" s="12"/>
      <c r="M3" s="4" t="s">
        <v>16</v>
      </c>
      <c r="N3" s="4"/>
      <c r="O3" s="4" t="s">
        <v>17</v>
      </c>
      <c r="P3" s="4"/>
      <c r="Q3" s="4" t="s">
        <v>18</v>
      </c>
      <c r="R3" s="4"/>
      <c r="S3" s="4" t="s">
        <v>19</v>
      </c>
      <c r="T3" s="4"/>
      <c r="U3" s="4" t="s">
        <v>20</v>
      </c>
      <c r="V3" s="4"/>
      <c r="W3" s="6"/>
      <c r="X3" s="6"/>
      <c r="Y3" s="4"/>
      <c r="Z3" s="4"/>
      <c r="AA3" s="15"/>
      <c r="AB3" s="16"/>
      <c r="AC3" s="4"/>
      <c r="AD3" s="4"/>
    </row>
    <row r="4" spans="1:30">
      <c r="A4" s="4"/>
      <c r="B4" s="4"/>
      <c r="C4" s="4"/>
      <c r="D4" s="4"/>
      <c r="E4" s="4"/>
      <c r="F4" s="19" t="s">
        <v>21</v>
      </c>
      <c r="G4" s="19" t="s">
        <v>10</v>
      </c>
      <c r="H4" s="19"/>
      <c r="I4" s="19" t="s">
        <v>21</v>
      </c>
      <c r="J4" s="19" t="s">
        <v>22</v>
      </c>
      <c r="K4" s="19" t="s">
        <v>21</v>
      </c>
      <c r="L4" s="19" t="s">
        <v>22</v>
      </c>
      <c r="M4" s="19" t="s">
        <v>21</v>
      </c>
      <c r="N4" s="19" t="s">
        <v>22</v>
      </c>
      <c r="O4" s="19" t="s">
        <v>21</v>
      </c>
      <c r="P4" s="19" t="s">
        <v>22</v>
      </c>
      <c r="Q4" s="19" t="s">
        <v>21</v>
      </c>
      <c r="R4" s="19" t="s">
        <v>22</v>
      </c>
      <c r="S4" s="19" t="s">
        <v>21</v>
      </c>
      <c r="T4" s="19" t="s">
        <v>22</v>
      </c>
      <c r="U4" s="19" t="s">
        <v>21</v>
      </c>
      <c r="V4" s="19" t="s">
        <v>22</v>
      </c>
      <c r="W4" s="19" t="s">
        <v>21</v>
      </c>
      <c r="X4" s="19" t="s">
        <v>22</v>
      </c>
      <c r="Y4" s="19" t="s">
        <v>21</v>
      </c>
      <c r="Z4" s="19" t="s">
        <v>22</v>
      </c>
      <c r="AA4" s="19"/>
      <c r="AB4" s="19"/>
      <c r="AC4" s="19"/>
      <c r="AD4" s="19"/>
    </row>
    <row r="5" ht="148.5" spans="1:30">
      <c r="A5" s="8">
        <v>2017060445</v>
      </c>
      <c r="B5" s="9" t="s">
        <v>23</v>
      </c>
      <c r="C5" s="8" t="s">
        <v>24</v>
      </c>
      <c r="D5" s="8" t="s">
        <v>25</v>
      </c>
      <c r="E5" s="8" t="s">
        <v>26</v>
      </c>
      <c r="F5" s="13"/>
      <c r="G5" s="13">
        <v>10</v>
      </c>
      <c r="H5" s="13">
        <v>34.2</v>
      </c>
      <c r="I5" s="13"/>
      <c r="J5" s="13"/>
      <c r="K5" s="13"/>
      <c r="L5" s="13"/>
      <c r="M5" s="13" t="s">
        <v>27</v>
      </c>
      <c r="N5" s="13">
        <v>254.774</v>
      </c>
      <c r="O5" s="13" t="s">
        <v>28</v>
      </c>
      <c r="P5" s="13">
        <v>32.015</v>
      </c>
      <c r="Q5" s="13"/>
      <c r="R5" s="13"/>
      <c r="S5" s="20" t="s">
        <v>29</v>
      </c>
      <c r="T5" s="13">
        <v>30.679</v>
      </c>
      <c r="U5" s="13"/>
      <c r="V5" s="13"/>
      <c r="W5" s="13"/>
      <c r="X5" s="13"/>
      <c r="Y5" s="13" t="s">
        <v>30</v>
      </c>
      <c r="Z5" s="13">
        <v>1</v>
      </c>
      <c r="AA5" s="13">
        <f>Z5+X5+V5+T5+R5+P5+N5+L5+J5+H5+G5</f>
        <v>362.668</v>
      </c>
      <c r="AB5" s="13"/>
      <c r="AC5" s="13">
        <v>1</v>
      </c>
      <c r="AD5" s="8" t="s">
        <v>31</v>
      </c>
    </row>
    <row r="6" ht="256.5" spans="1:30">
      <c r="A6" s="13">
        <v>2018060451</v>
      </c>
      <c r="B6" s="13" t="s">
        <v>32</v>
      </c>
      <c r="C6" s="13" t="s">
        <v>24</v>
      </c>
      <c r="D6" s="13" t="s">
        <v>33</v>
      </c>
      <c r="E6" s="13" t="s">
        <v>34</v>
      </c>
      <c r="F6" s="13"/>
      <c r="G6" s="13">
        <v>10</v>
      </c>
      <c r="H6" s="13">
        <v>33.56</v>
      </c>
      <c r="I6" s="13"/>
      <c r="J6" s="13"/>
      <c r="K6" s="13"/>
      <c r="L6" s="13"/>
      <c r="M6" s="13" t="s">
        <v>35</v>
      </c>
      <c r="N6" s="13">
        <v>258.075</v>
      </c>
      <c r="O6" s="13" t="s">
        <v>36</v>
      </c>
      <c r="P6" s="13">
        <v>33.523</v>
      </c>
      <c r="Q6" s="13"/>
      <c r="R6" s="13"/>
      <c r="S6" s="13"/>
      <c r="T6" s="13"/>
      <c r="U6" s="13"/>
      <c r="V6" s="13"/>
      <c r="W6" s="13"/>
      <c r="X6" s="13"/>
      <c r="Y6" s="13" t="s">
        <v>37</v>
      </c>
      <c r="Z6" s="13">
        <v>3</v>
      </c>
      <c r="AA6" s="13">
        <f>Z6+G6+H6+N6+P6</f>
        <v>338.158</v>
      </c>
      <c r="AB6" s="13"/>
      <c r="AC6" s="13">
        <v>2</v>
      </c>
      <c r="AD6" s="8" t="s">
        <v>31</v>
      </c>
    </row>
    <row r="7" s="17" customFormat="1" ht="175.5" spans="1:30">
      <c r="A7" s="10">
        <v>2018060475</v>
      </c>
      <c r="B7" s="10" t="s">
        <v>38</v>
      </c>
      <c r="C7" s="10" t="s">
        <v>39</v>
      </c>
      <c r="D7" s="10" t="s">
        <v>33</v>
      </c>
      <c r="E7" s="10" t="s">
        <v>26</v>
      </c>
      <c r="F7" s="10"/>
      <c r="G7" s="10">
        <v>10</v>
      </c>
      <c r="H7" s="10">
        <v>34.52</v>
      </c>
      <c r="I7" s="10" t="s">
        <v>40</v>
      </c>
      <c r="J7" s="10">
        <v>265.239</v>
      </c>
      <c r="K7" s="10"/>
      <c r="L7" s="10"/>
      <c r="M7" s="10"/>
      <c r="N7" s="10"/>
      <c r="O7" s="10"/>
      <c r="P7" s="10"/>
      <c r="Q7" s="10"/>
      <c r="R7" s="10"/>
      <c r="S7" s="10"/>
      <c r="T7" s="10"/>
      <c r="U7" s="10"/>
      <c r="V7" s="10"/>
      <c r="W7" s="10" t="s">
        <v>41</v>
      </c>
      <c r="X7" s="10">
        <v>3</v>
      </c>
      <c r="Y7" s="10" t="s">
        <v>42</v>
      </c>
      <c r="Z7" s="10">
        <v>2</v>
      </c>
      <c r="AA7" s="10">
        <v>314.759</v>
      </c>
      <c r="AB7" s="10"/>
      <c r="AC7" s="10">
        <v>3</v>
      </c>
      <c r="AD7" s="8" t="s">
        <v>31</v>
      </c>
    </row>
    <row r="8" ht="378" spans="1:30">
      <c r="A8" s="13">
        <v>2017060450</v>
      </c>
      <c r="B8" s="13" t="s">
        <v>43</v>
      </c>
      <c r="C8" s="13" t="s">
        <v>24</v>
      </c>
      <c r="D8" s="13" t="s">
        <v>33</v>
      </c>
      <c r="E8" s="13" t="s">
        <v>26</v>
      </c>
      <c r="F8" s="13" t="s">
        <v>44</v>
      </c>
      <c r="G8" s="20">
        <v>10.5</v>
      </c>
      <c r="H8" s="20">
        <v>33.48</v>
      </c>
      <c r="I8" s="13" t="s">
        <v>45</v>
      </c>
      <c r="J8" s="13">
        <v>186.312</v>
      </c>
      <c r="K8" s="13"/>
      <c r="L8" s="13"/>
      <c r="M8" s="13"/>
      <c r="N8" s="13"/>
      <c r="O8" s="13"/>
      <c r="P8" s="13"/>
      <c r="Q8" s="13"/>
      <c r="R8" s="13"/>
      <c r="S8" s="13"/>
      <c r="T8" s="13"/>
      <c r="U8" s="13"/>
      <c r="V8" s="13"/>
      <c r="W8" s="13"/>
      <c r="X8" s="13"/>
      <c r="Y8" s="22" t="s">
        <v>46</v>
      </c>
      <c r="Z8" s="20">
        <v>1</v>
      </c>
      <c r="AA8" s="13">
        <v>231.792</v>
      </c>
      <c r="AB8" s="13"/>
      <c r="AC8" s="10">
        <v>5</v>
      </c>
      <c r="AD8" s="8" t="s">
        <v>47</v>
      </c>
    </row>
    <row r="14" spans="16:16">
      <c r="P14" s="21"/>
    </row>
    <row r="15" spans="16:16">
      <c r="P15" s="21"/>
    </row>
    <row r="16" spans="9:16">
      <c r="I16" s="21"/>
      <c r="P16" s="21"/>
    </row>
    <row r="17" spans="9:9">
      <c r="I17" s="21"/>
    </row>
    <row r="18" spans="9:9">
      <c r="I18" s="21"/>
    </row>
    <row r="19" spans="9:9">
      <c r="I19" s="21"/>
    </row>
  </sheetData>
  <mergeCells count="21">
    <mergeCell ref="I2:V2"/>
    <mergeCell ref="I3:J3"/>
    <mergeCell ref="K3:L3"/>
    <mergeCell ref="M3:N3"/>
    <mergeCell ref="O3:P3"/>
    <mergeCell ref="Q3:R3"/>
    <mergeCell ref="S3:T3"/>
    <mergeCell ref="U3:V3"/>
    <mergeCell ref="A2:A4"/>
    <mergeCell ref="B2:B4"/>
    <mergeCell ref="C2:C4"/>
    <mergeCell ref="D2:D4"/>
    <mergeCell ref="E2:E4"/>
    <mergeCell ref="H2:H3"/>
    <mergeCell ref="AA2:AA3"/>
    <mergeCell ref="AB2:AB3"/>
    <mergeCell ref="AC2:AC3"/>
    <mergeCell ref="AD2:AD3"/>
    <mergeCell ref="F2:G3"/>
    <mergeCell ref="W2:X3"/>
    <mergeCell ref="Y2:Z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AD12"/>
  <sheetViews>
    <sheetView tabSelected="1" zoomScale="62" zoomScaleNormal="62" workbookViewId="0">
      <selection activeCell="AD10" sqref="AD10"/>
    </sheetView>
  </sheetViews>
  <sheetFormatPr defaultColWidth="9" defaultRowHeight="13.5"/>
  <cols>
    <col min="1" max="1" width="11.625" style="3" customWidth="1"/>
    <col min="2" max="2" width="9" style="3"/>
    <col min="3" max="4" width="8.18333333333333" style="3" customWidth="1"/>
    <col min="5" max="5" width="9" style="3"/>
    <col min="6" max="6" width="8.83333333333333" style="3" customWidth="1"/>
    <col min="7" max="8" width="9" style="3"/>
    <col min="9" max="9" width="6.45833333333333" style="3" customWidth="1"/>
    <col min="10" max="11" width="6.25" style="3" customWidth="1"/>
    <col min="12" max="12" width="7.10833333333333" style="3" customWidth="1"/>
    <col min="13" max="13" width="8.18333333333333" style="3" customWidth="1"/>
    <col min="14" max="14" width="8.19166666666667" style="3" customWidth="1"/>
    <col min="15" max="16" width="9" style="3"/>
    <col min="17" max="17" width="5.38333333333333" style="3" customWidth="1"/>
    <col min="18" max="18" width="5.6" style="3" customWidth="1"/>
    <col min="19" max="19" width="10" style="3" customWidth="1"/>
    <col min="20" max="20" width="9" style="3"/>
    <col min="21" max="21" width="12.625" style="3" customWidth="1"/>
    <col min="22" max="24" width="9" style="3"/>
    <col min="25" max="25" width="19.1833333333333" style="3" customWidth="1"/>
    <col min="26" max="26" width="9" style="3"/>
    <col min="27" max="27" width="9.375" style="3"/>
    <col min="28" max="28" width="9" style="3"/>
    <col min="29" max="29" width="9.48333333333333" style="3" customWidth="1"/>
    <col min="30" max="16384" width="9" style="3"/>
  </cols>
  <sheetData>
    <row r="2" s="1" customFormat="1" customHeight="1" spans="1:30">
      <c r="A2" s="4" t="s">
        <v>0</v>
      </c>
      <c r="B2" s="4" t="s">
        <v>1</v>
      </c>
      <c r="C2" s="4" t="s">
        <v>2</v>
      </c>
      <c r="D2" s="4" t="s">
        <v>3</v>
      </c>
      <c r="E2" s="4" t="s">
        <v>4</v>
      </c>
      <c r="F2" s="5" t="s">
        <v>5</v>
      </c>
      <c r="G2" s="5"/>
      <c r="H2" s="6" t="s">
        <v>6</v>
      </c>
      <c r="I2" s="4" t="s">
        <v>7</v>
      </c>
      <c r="J2" s="4"/>
      <c r="K2" s="4"/>
      <c r="L2" s="4"/>
      <c r="M2" s="4"/>
      <c r="N2" s="4"/>
      <c r="O2" s="4"/>
      <c r="P2" s="4"/>
      <c r="Q2" s="4"/>
      <c r="R2" s="4"/>
      <c r="S2" s="4"/>
      <c r="T2" s="4"/>
      <c r="U2" s="4"/>
      <c r="V2" s="4"/>
      <c r="W2" s="6" t="s">
        <v>8</v>
      </c>
      <c r="X2" s="6"/>
      <c r="Y2" s="4" t="s">
        <v>9</v>
      </c>
      <c r="Z2" s="4"/>
      <c r="AA2" s="15" t="s">
        <v>10</v>
      </c>
      <c r="AB2" s="16" t="s">
        <v>11</v>
      </c>
      <c r="AC2" s="4" t="s">
        <v>12</v>
      </c>
      <c r="AD2" s="4" t="s">
        <v>13</v>
      </c>
    </row>
    <row r="3" s="1" customFormat="1" spans="1:30">
      <c r="A3" s="4"/>
      <c r="B3" s="4"/>
      <c r="C3" s="4"/>
      <c r="D3" s="4"/>
      <c r="E3" s="4"/>
      <c r="F3" s="5"/>
      <c r="G3" s="5"/>
      <c r="H3" s="6"/>
      <c r="I3" s="5" t="s">
        <v>14</v>
      </c>
      <c r="J3" s="5"/>
      <c r="K3" s="12" t="s">
        <v>15</v>
      </c>
      <c r="L3" s="12"/>
      <c r="M3" s="4" t="s">
        <v>16</v>
      </c>
      <c r="N3" s="4"/>
      <c r="O3" s="4" t="s">
        <v>17</v>
      </c>
      <c r="P3" s="4"/>
      <c r="Q3" s="4" t="s">
        <v>18</v>
      </c>
      <c r="R3" s="4"/>
      <c r="S3" s="4" t="s">
        <v>19</v>
      </c>
      <c r="T3" s="4"/>
      <c r="U3" s="4" t="s">
        <v>20</v>
      </c>
      <c r="V3" s="4"/>
      <c r="W3" s="6"/>
      <c r="X3" s="6"/>
      <c r="Y3" s="4"/>
      <c r="Z3" s="4"/>
      <c r="AA3" s="15"/>
      <c r="AB3" s="16"/>
      <c r="AC3" s="4"/>
      <c r="AD3" s="4"/>
    </row>
    <row r="4" s="1" customFormat="1" spans="1:30">
      <c r="A4" s="4"/>
      <c r="B4" s="4"/>
      <c r="C4" s="4"/>
      <c r="D4" s="4"/>
      <c r="E4" s="4"/>
      <c r="F4" s="7" t="s">
        <v>21</v>
      </c>
      <c r="G4" s="7" t="s">
        <v>10</v>
      </c>
      <c r="H4" s="7"/>
      <c r="I4" s="7" t="s">
        <v>21</v>
      </c>
      <c r="J4" s="7" t="s">
        <v>22</v>
      </c>
      <c r="K4" s="7" t="s">
        <v>21</v>
      </c>
      <c r="L4" s="7" t="s">
        <v>22</v>
      </c>
      <c r="M4" s="7" t="s">
        <v>21</v>
      </c>
      <c r="N4" s="7" t="s">
        <v>22</v>
      </c>
      <c r="O4" s="7" t="s">
        <v>21</v>
      </c>
      <c r="P4" s="7" t="s">
        <v>22</v>
      </c>
      <c r="Q4" s="7" t="s">
        <v>21</v>
      </c>
      <c r="R4" s="7" t="s">
        <v>22</v>
      </c>
      <c r="S4" s="7" t="s">
        <v>21</v>
      </c>
      <c r="T4" s="7" t="s">
        <v>22</v>
      </c>
      <c r="U4" s="7" t="s">
        <v>21</v>
      </c>
      <c r="V4" s="7" t="s">
        <v>22</v>
      </c>
      <c r="W4" s="7" t="s">
        <v>21</v>
      </c>
      <c r="X4" s="7" t="s">
        <v>22</v>
      </c>
      <c r="Y4" s="7" t="s">
        <v>21</v>
      </c>
      <c r="Z4" s="7" t="s">
        <v>22</v>
      </c>
      <c r="AA4" s="7"/>
      <c r="AB4" s="7"/>
      <c r="AC4" s="7"/>
      <c r="AD4" s="7"/>
    </row>
    <row r="5" s="1" customFormat="1" ht="108" spans="1:30">
      <c r="A5" s="8">
        <v>2017051318</v>
      </c>
      <c r="B5" s="9" t="s">
        <v>48</v>
      </c>
      <c r="C5" s="8" t="s">
        <v>39</v>
      </c>
      <c r="D5" s="8" t="s">
        <v>49</v>
      </c>
      <c r="E5" s="8" t="s">
        <v>50</v>
      </c>
      <c r="F5" s="10"/>
      <c r="G5" s="10">
        <v>10</v>
      </c>
      <c r="H5" s="10">
        <v>31.24</v>
      </c>
      <c r="I5" s="10"/>
      <c r="J5" s="10"/>
      <c r="K5" s="10" t="s">
        <v>51</v>
      </c>
      <c r="L5" s="10">
        <v>124.275</v>
      </c>
      <c r="M5" s="10"/>
      <c r="N5" s="10"/>
      <c r="O5" s="10"/>
      <c r="P5" s="10"/>
      <c r="Q5" s="10"/>
      <c r="R5" s="10"/>
      <c r="S5" s="10"/>
      <c r="T5" s="10"/>
      <c r="U5" s="10" t="s">
        <v>52</v>
      </c>
      <c r="V5" s="10">
        <v>4.522</v>
      </c>
      <c r="W5" s="10" t="s">
        <v>53</v>
      </c>
      <c r="X5" s="10">
        <v>6</v>
      </c>
      <c r="Y5" s="10" t="s">
        <v>54</v>
      </c>
      <c r="Z5" s="10">
        <v>4.5</v>
      </c>
      <c r="AA5" s="10">
        <v>180.537</v>
      </c>
      <c r="AB5" s="10" t="s">
        <v>55</v>
      </c>
      <c r="AC5" s="10">
        <v>1</v>
      </c>
      <c r="AD5" s="8" t="s">
        <v>31</v>
      </c>
    </row>
    <row r="6" s="2" customFormat="1" ht="67.5" spans="1:30">
      <c r="A6" s="10">
        <v>2018051268</v>
      </c>
      <c r="B6" s="10" t="s">
        <v>56</v>
      </c>
      <c r="C6" s="10" t="s">
        <v>39</v>
      </c>
      <c r="D6" s="10" t="s">
        <v>33</v>
      </c>
      <c r="E6" s="10" t="s">
        <v>34</v>
      </c>
      <c r="F6" s="10"/>
      <c r="G6" s="10">
        <v>10</v>
      </c>
      <c r="H6" s="10">
        <v>34.12</v>
      </c>
      <c r="I6" s="10"/>
      <c r="J6" s="10"/>
      <c r="K6" s="10"/>
      <c r="L6" s="10"/>
      <c r="M6" s="10" t="s">
        <v>57</v>
      </c>
      <c r="N6" s="10">
        <v>74.3106</v>
      </c>
      <c r="O6" s="10"/>
      <c r="P6" s="10"/>
      <c r="Q6" s="10"/>
      <c r="R6" s="10"/>
      <c r="S6" s="10" t="s">
        <v>58</v>
      </c>
      <c r="T6" s="10">
        <v>10.137</v>
      </c>
      <c r="U6" s="10"/>
      <c r="V6" s="10"/>
      <c r="W6" s="10"/>
      <c r="X6" s="10"/>
      <c r="Y6" s="10" t="s">
        <v>59</v>
      </c>
      <c r="Z6" s="10">
        <v>1</v>
      </c>
      <c r="AA6" s="10">
        <f>Z6+T6+N6+H6+G6</f>
        <v>129.5676</v>
      </c>
      <c r="AB6" s="10" t="s">
        <v>55</v>
      </c>
      <c r="AC6" s="10">
        <v>2</v>
      </c>
      <c r="AD6" s="8" t="s">
        <v>31</v>
      </c>
    </row>
    <row r="7" s="1" customFormat="1" ht="94.5" spans="1:30">
      <c r="A7" s="8">
        <v>2018051284</v>
      </c>
      <c r="B7" s="10" t="s">
        <v>60</v>
      </c>
      <c r="C7" s="10" t="s">
        <v>39</v>
      </c>
      <c r="D7" s="10" t="s">
        <v>33</v>
      </c>
      <c r="E7" s="10" t="s">
        <v>34</v>
      </c>
      <c r="F7" s="10"/>
      <c r="G7" s="10">
        <v>10</v>
      </c>
      <c r="H7" s="10">
        <v>33.4</v>
      </c>
      <c r="I7" s="10"/>
      <c r="J7" s="10"/>
      <c r="K7" s="10"/>
      <c r="L7" s="10"/>
      <c r="M7" s="10" t="s">
        <v>61</v>
      </c>
      <c r="N7" s="10">
        <v>63.855</v>
      </c>
      <c r="O7" s="10"/>
      <c r="P7" s="10"/>
      <c r="Q7" s="10"/>
      <c r="R7" s="10"/>
      <c r="S7" s="10"/>
      <c r="T7" s="10"/>
      <c r="U7" s="10"/>
      <c r="V7" s="10"/>
      <c r="W7" s="10" t="s">
        <v>62</v>
      </c>
      <c r="X7" s="10">
        <v>2</v>
      </c>
      <c r="Y7" s="10"/>
      <c r="Z7" s="10"/>
      <c r="AA7" s="10">
        <v>109.255</v>
      </c>
      <c r="AB7" s="10" t="s">
        <v>55</v>
      </c>
      <c r="AC7" s="10">
        <v>3</v>
      </c>
      <c r="AD7" s="8" t="s">
        <v>31</v>
      </c>
    </row>
    <row r="8" s="2" customFormat="1" ht="66.75" customHeight="1" spans="1:30">
      <c r="A8" s="8">
        <v>2018051215</v>
      </c>
      <c r="B8" s="9" t="s">
        <v>63</v>
      </c>
      <c r="C8" s="8" t="s">
        <v>39</v>
      </c>
      <c r="D8" s="8" t="s">
        <v>33</v>
      </c>
      <c r="E8" s="8" t="s">
        <v>64</v>
      </c>
      <c r="F8" s="8" t="s">
        <v>65</v>
      </c>
      <c r="G8" s="10">
        <v>11</v>
      </c>
      <c r="H8" s="10">
        <v>34</v>
      </c>
      <c r="I8" s="10"/>
      <c r="J8" s="10"/>
      <c r="K8" s="10"/>
      <c r="L8" s="10"/>
      <c r="M8" s="10" t="s">
        <v>66</v>
      </c>
      <c r="N8" s="10">
        <v>18.5127</v>
      </c>
      <c r="O8" s="10" t="s">
        <v>67</v>
      </c>
      <c r="P8" s="10">
        <v>30.595</v>
      </c>
      <c r="Q8" s="10"/>
      <c r="R8" s="10"/>
      <c r="S8" s="10"/>
      <c r="T8" s="10"/>
      <c r="U8" s="10"/>
      <c r="V8" s="10"/>
      <c r="W8" s="10"/>
      <c r="X8" s="10"/>
      <c r="Y8" s="10"/>
      <c r="Z8" s="10"/>
      <c r="AA8" s="10">
        <f>P8+N8+H8+G8</f>
        <v>94.1077</v>
      </c>
      <c r="AB8" s="10" t="s">
        <v>55</v>
      </c>
      <c r="AC8" s="10">
        <v>4</v>
      </c>
      <c r="AD8" s="8" t="s">
        <v>31</v>
      </c>
    </row>
    <row r="9" s="1" customFormat="1" ht="42.75" spans="1:30">
      <c r="A9" s="8">
        <v>2018051220</v>
      </c>
      <c r="B9" s="9" t="s">
        <v>68</v>
      </c>
      <c r="C9" s="8" t="s">
        <v>39</v>
      </c>
      <c r="D9" s="8" t="s">
        <v>33</v>
      </c>
      <c r="E9" s="8" t="s">
        <v>26</v>
      </c>
      <c r="F9" s="11"/>
      <c r="G9" s="11">
        <v>10</v>
      </c>
      <c r="H9" s="8">
        <v>33.4</v>
      </c>
      <c r="I9" s="9"/>
      <c r="J9" s="8"/>
      <c r="K9" s="8"/>
      <c r="L9" s="8"/>
      <c r="M9" s="11"/>
      <c r="N9" s="11"/>
      <c r="O9" s="8" t="s">
        <v>69</v>
      </c>
      <c r="P9" s="9">
        <v>31.751</v>
      </c>
      <c r="Q9" s="11"/>
      <c r="R9" s="11"/>
      <c r="S9" s="11"/>
      <c r="T9" s="11"/>
      <c r="U9" s="13"/>
      <c r="V9" s="11"/>
      <c r="W9" s="13"/>
      <c r="X9" s="11"/>
      <c r="Y9" s="13" t="s">
        <v>70</v>
      </c>
      <c r="Z9" s="11">
        <v>0.5</v>
      </c>
      <c r="AA9" s="11">
        <v>75.651</v>
      </c>
      <c r="AB9" s="11" t="s">
        <v>55</v>
      </c>
      <c r="AC9" s="11">
        <v>5</v>
      </c>
      <c r="AD9" s="8" t="s">
        <v>31</v>
      </c>
    </row>
    <row r="10" s="1" customFormat="1" ht="94.5" spans="1:30">
      <c r="A10" s="8">
        <v>2017051263</v>
      </c>
      <c r="B10" s="9" t="s">
        <v>71</v>
      </c>
      <c r="C10" s="8" t="s">
        <v>39</v>
      </c>
      <c r="D10" s="8" t="s">
        <v>33</v>
      </c>
      <c r="E10" s="8" t="s">
        <v>26</v>
      </c>
      <c r="F10" s="11" t="s">
        <v>72</v>
      </c>
      <c r="G10" s="11">
        <v>11</v>
      </c>
      <c r="H10" s="8">
        <v>34.64</v>
      </c>
      <c r="I10" s="9"/>
      <c r="J10" s="8"/>
      <c r="K10" s="8"/>
      <c r="L10" s="8"/>
      <c r="M10" s="11"/>
      <c r="N10" s="11"/>
      <c r="O10" s="8"/>
      <c r="P10" s="9"/>
      <c r="Q10" s="11"/>
      <c r="R10" s="11"/>
      <c r="S10" s="11"/>
      <c r="T10" s="11"/>
      <c r="U10" s="13" t="s">
        <v>73</v>
      </c>
      <c r="V10" s="11">
        <v>19.336</v>
      </c>
      <c r="W10" s="13" t="s">
        <v>74</v>
      </c>
      <c r="X10" s="11">
        <v>1</v>
      </c>
      <c r="Y10" s="13" t="s">
        <v>75</v>
      </c>
      <c r="Z10" s="11">
        <v>2</v>
      </c>
      <c r="AA10" s="11">
        <v>67.976</v>
      </c>
      <c r="AB10" s="11" t="s">
        <v>55</v>
      </c>
      <c r="AC10" s="11">
        <v>7</v>
      </c>
      <c r="AD10" s="8" t="s">
        <v>31</v>
      </c>
    </row>
    <row r="11" ht="27" customHeight="1" spans="1:30">
      <c r="A11" s="8">
        <v>2017052204</v>
      </c>
      <c r="B11" s="9" t="s">
        <v>76</v>
      </c>
      <c r="C11" s="8" t="s">
        <v>24</v>
      </c>
      <c r="D11" s="8" t="s">
        <v>33</v>
      </c>
      <c r="E11" s="8" t="s">
        <v>77</v>
      </c>
      <c r="F11" s="8" t="s">
        <v>65</v>
      </c>
      <c r="G11" s="10">
        <v>11</v>
      </c>
      <c r="H11" s="10">
        <v>35.2</v>
      </c>
      <c r="I11" s="11"/>
      <c r="J11" s="11"/>
      <c r="K11" s="11"/>
      <c r="L11" s="11"/>
      <c r="M11" s="11"/>
      <c r="N11" s="11"/>
      <c r="O11" s="11"/>
      <c r="P11" s="11"/>
      <c r="Q11" s="11"/>
      <c r="R11" s="11"/>
      <c r="S11" s="11"/>
      <c r="T11" s="11"/>
      <c r="U11" s="11"/>
      <c r="V11" s="11"/>
      <c r="W11" s="11" t="s">
        <v>78</v>
      </c>
      <c r="X11" s="11">
        <v>6</v>
      </c>
      <c r="Y11" s="11" t="s">
        <v>79</v>
      </c>
      <c r="Z11" s="10">
        <v>2</v>
      </c>
      <c r="AA11" s="10">
        <v>54.2</v>
      </c>
      <c r="AB11" s="14" t="s">
        <v>80</v>
      </c>
      <c r="AC11" s="11">
        <v>1</v>
      </c>
      <c r="AD11" s="8" t="s">
        <v>31</v>
      </c>
    </row>
    <row r="12" ht="76" customHeight="1" spans="1:30">
      <c r="A12" s="8">
        <v>2017051298</v>
      </c>
      <c r="B12" s="9" t="s">
        <v>81</v>
      </c>
      <c r="C12" s="8" t="s">
        <v>39</v>
      </c>
      <c r="D12" s="8" t="s">
        <v>33</v>
      </c>
      <c r="E12" s="8" t="s">
        <v>82</v>
      </c>
      <c r="F12" s="8" t="s">
        <v>83</v>
      </c>
      <c r="G12" s="10">
        <v>11</v>
      </c>
      <c r="H12" s="11">
        <f>83.5*0.4</f>
        <v>33.4</v>
      </c>
      <c r="I12" s="11"/>
      <c r="J12" s="11"/>
      <c r="K12" s="11"/>
      <c r="L12" s="11"/>
      <c r="M12" s="11"/>
      <c r="N12" s="11"/>
      <c r="O12" s="11"/>
      <c r="P12" s="11"/>
      <c r="Q12" s="11"/>
      <c r="R12" s="11"/>
      <c r="S12" s="11" t="s">
        <v>84</v>
      </c>
      <c r="T12" s="11">
        <v>19.182</v>
      </c>
      <c r="U12" s="11"/>
      <c r="V12" s="11"/>
      <c r="W12" s="11" t="s">
        <v>85</v>
      </c>
      <c r="X12" s="14">
        <v>6</v>
      </c>
      <c r="Y12" s="11" t="s">
        <v>86</v>
      </c>
      <c r="Z12" s="10">
        <v>3.5</v>
      </c>
      <c r="AA12" s="11">
        <f>Z12+T12+H12+G12+X12</f>
        <v>73.082</v>
      </c>
      <c r="AB12" s="11" t="s">
        <v>55</v>
      </c>
      <c r="AC12" s="11">
        <v>6</v>
      </c>
      <c r="AD12" s="11" t="s">
        <v>47</v>
      </c>
    </row>
  </sheetData>
  <mergeCells count="21">
    <mergeCell ref="I2:V2"/>
    <mergeCell ref="I3:J3"/>
    <mergeCell ref="K3:L3"/>
    <mergeCell ref="M3:N3"/>
    <mergeCell ref="O3:P3"/>
    <mergeCell ref="Q3:R3"/>
    <mergeCell ref="S3:T3"/>
    <mergeCell ref="U3:V3"/>
    <mergeCell ref="A2:A4"/>
    <mergeCell ref="B2:B4"/>
    <mergeCell ref="C2:C4"/>
    <mergeCell ref="D2:D4"/>
    <mergeCell ref="E2:E4"/>
    <mergeCell ref="H2:H3"/>
    <mergeCell ref="AA2:AA3"/>
    <mergeCell ref="AB2:AB3"/>
    <mergeCell ref="AC2:AC3"/>
    <mergeCell ref="AD2:AD3"/>
    <mergeCell ref="W2:X3"/>
    <mergeCell ref="Y2:Z3"/>
    <mergeCell ref="F2:G3"/>
  </mergeCells>
  <pageMargins left="0.7" right="0.7" top="0.75" bottom="0.75" header="0.3" footer="0.3"/>
  <pageSetup paperSize="8"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博士研究生</vt:lpstr>
      <vt:lpstr>硕士研究生</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dcterms:created xsi:type="dcterms:W3CDTF">2019-09-30T03:47:00Z</dcterms:created>
  <dcterms:modified xsi:type="dcterms:W3CDTF">2019-10-08T02:23:12Z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2052-11.1.0.9098</vt:lpwstr>
  </property>
</Properties>
</file>