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3116" tabRatio="830" activeTab="0"/>
  </bookViews>
  <sheets>
    <sheet name="【本科生】就业动态数据" sheetId="1" r:id="rId1"/>
    <sheet name="【研究生】就业动态数据" sheetId="2" r:id="rId2"/>
  </sheets>
  <definedNames/>
  <calcPr fullCalcOnLoad="1"/>
</workbook>
</file>

<file path=xl/sharedStrings.xml><?xml version="1.0" encoding="utf-8"?>
<sst xmlns="http://schemas.openxmlformats.org/spreadsheetml/2006/main" count="83" uniqueCount="77">
  <si>
    <t>附件3：</t>
  </si>
  <si>
    <r>
      <rPr>
        <b/>
        <sz val="12"/>
        <color indexed="8"/>
        <rFont val="宋体"/>
        <family val="0"/>
      </rPr>
      <t>专业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班级</t>
    </r>
  </si>
  <si>
    <t>班主任</t>
  </si>
  <si>
    <t>推免人数</t>
  </si>
  <si>
    <t>出国（境）人数</t>
  </si>
  <si>
    <t>已签约人数</t>
  </si>
  <si>
    <r>
      <rPr>
        <b/>
        <sz val="12"/>
        <color indexed="8"/>
        <rFont val="宋体"/>
        <family val="0"/>
      </rPr>
      <t>有o</t>
    </r>
    <r>
      <rPr>
        <b/>
        <sz val="12"/>
        <color indexed="8"/>
        <rFont val="宋体"/>
        <family val="0"/>
      </rPr>
      <t>ffer未签约人数</t>
    </r>
  </si>
  <si>
    <t>未就业人数</t>
  </si>
  <si>
    <t>班级就业率</t>
  </si>
  <si>
    <t>专业就业率</t>
  </si>
  <si>
    <r>
      <rPr>
        <b/>
        <sz val="12"/>
        <color indexed="8"/>
        <rFont val="宋体"/>
        <family val="0"/>
      </rPr>
      <t>合计</t>
    </r>
  </si>
  <si>
    <r>
      <rPr>
        <b/>
        <sz val="12"/>
        <color indexed="8"/>
        <rFont val="宋体"/>
        <family val="0"/>
      </rPr>
      <t>百分比</t>
    </r>
  </si>
  <si>
    <t>专业</t>
  </si>
  <si>
    <t>导师</t>
  </si>
  <si>
    <t>升学人数</t>
  </si>
  <si>
    <t>博后人数</t>
  </si>
  <si>
    <t>就业率</t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</si>
  <si>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</si>
  <si>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姬便便</t>
  </si>
  <si>
    <r>
      <t xml:space="preserve"> 经济管理</t>
    </r>
    <r>
      <rPr>
        <b/>
        <u val="single"/>
        <sz val="18"/>
        <color indexed="8"/>
        <rFont val="宋体"/>
        <family val="0"/>
      </rPr>
      <t xml:space="preserve"> </t>
    </r>
    <r>
      <rPr>
        <b/>
        <sz val="18"/>
        <color indexed="8"/>
        <rFont val="宋体"/>
        <family val="0"/>
      </rPr>
      <t>学院2020届本科毕业生分专业、分班级就业动态数据</t>
    </r>
  </si>
  <si>
    <t>班级人数</t>
  </si>
  <si>
    <t>考研复试人数</t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</si>
  <si>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</si>
  <si>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t>李韬</t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</si>
  <si>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</si>
  <si>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李桦</t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</si>
  <si>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</si>
  <si>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t>孙权</t>
  </si>
  <si>
    <r>
      <rPr>
        <b/>
        <sz val="12"/>
        <color indexed="8"/>
        <rFont val="宋体"/>
        <family val="0"/>
      </rPr>
      <t>国贸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</si>
  <si>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邵砾群</t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</si>
  <si>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</si>
  <si>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刘超</t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</si>
  <si>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</si>
  <si>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t>朱郭奇</t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</si>
  <si>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163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</si>
  <si>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</si>
  <si>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</si>
  <si>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</si>
  <si>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162班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</si>
  <si>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163班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</si>
  <si>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</si>
  <si>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</si>
  <si>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</si>
  <si>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</si>
  <si>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</si>
  <si>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</si>
  <si>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</si>
  <si>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</si>
  <si>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营销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</si>
  <si>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王雅楠</t>
  </si>
  <si>
    <t>朱若晨</t>
  </si>
  <si>
    <t>张雯佳</t>
  </si>
  <si>
    <t>吕德宏</t>
  </si>
  <si>
    <t>安聪娥</t>
  </si>
  <si>
    <t>淮建军</t>
  </si>
  <si>
    <t>杜君楠</t>
  </si>
  <si>
    <t>聂强</t>
  </si>
  <si>
    <t>徐三友</t>
  </si>
  <si>
    <t>郭亚军</t>
  </si>
  <si>
    <t>赵敏娟</t>
  </si>
  <si>
    <t>王海峰</t>
  </si>
  <si>
    <t>张会</t>
  </si>
  <si>
    <t>钱冬</t>
  </si>
  <si>
    <t>庞晓玲</t>
  </si>
  <si>
    <t>管理科学与工程</t>
  </si>
  <si>
    <t>会计学</t>
  </si>
  <si>
    <t>金融专硕</t>
  </si>
  <si>
    <t>金融学</t>
  </si>
  <si>
    <t>林业经济管理</t>
  </si>
  <si>
    <t>农村金融</t>
  </si>
  <si>
    <t>农村与区域发展</t>
  </si>
  <si>
    <t>农林经济管理</t>
  </si>
  <si>
    <t>农业经济管理</t>
  </si>
  <si>
    <t>企业管理</t>
  </si>
  <si>
    <t>区域经济学</t>
  </si>
  <si>
    <t>土地资源管理</t>
  </si>
  <si>
    <r>
      <t xml:space="preserve">    经管    </t>
    </r>
    <r>
      <rPr>
        <b/>
        <sz val="18"/>
        <color indexed="8"/>
        <rFont val="宋体"/>
        <family val="0"/>
      </rPr>
      <t>学院（系、所）2020届毕业研究生分专业就业动态数据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</si>
</sst>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Tahoma"/>
      <family val="2"/>
    </font>
    <font>
      <b/>
      <sz val="14"/>
      <color indexed="8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name val="宋体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Tahoma"/>
      <family val="2"/>
    </font>
    <font>
      <b/>
      <u val="single"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u val="single"/>
      <sz val="18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0" fontId="35" fillId="0" borderId="12" xfId="0" applyNumberFormat="1" applyFont="1" applyBorder="1" applyAlignment="1">
      <alignment horizontal="center" vertical="center"/>
    </xf>
    <xf numFmtId="10" fontId="35" fillId="0" borderId="13" xfId="0" applyNumberFormat="1" applyFont="1" applyBorder="1" applyAlignment="1">
      <alignment horizontal="center" vertical="center"/>
    </xf>
    <xf numFmtId="10" fontId="35" fillId="0" borderId="14" xfId="0" applyNumberFormat="1" applyFont="1" applyBorder="1" applyAlignment="1">
      <alignment horizontal="center" vertical="center"/>
    </xf>
  </cellXfs>
  <cellStyles count="1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标题 5 3" xfId="41"/>
    <cellStyle name="差" xfId="42"/>
    <cellStyle name="常规 2" xfId="43"/>
    <cellStyle name="常规 2 2" xfId="44"/>
    <cellStyle name="常规 2 2 2" xfId="45"/>
    <cellStyle name="常规 2 2 3" xfId="46"/>
    <cellStyle name="常规 2 2 4" xfId="47"/>
    <cellStyle name="常规 2 3" xfId="48"/>
    <cellStyle name="常规 2 3 2" xfId="49"/>
    <cellStyle name="常规 2 3 3" xfId="50"/>
    <cellStyle name="常规 2 4" xfId="51"/>
    <cellStyle name="常规 3" xfId="52"/>
    <cellStyle name="常规 3 2" xfId="53"/>
    <cellStyle name="常规 3 2 2" xfId="54"/>
    <cellStyle name="常规 3 2 2 2" xfId="55"/>
    <cellStyle name="常规 3 2 2 3" xfId="56"/>
    <cellStyle name="常规 3 2 3" xfId="57"/>
    <cellStyle name="常规 3 2 4" xfId="58"/>
    <cellStyle name="常规 3 3" xfId="59"/>
    <cellStyle name="常规 3 3 2" xfId="60"/>
    <cellStyle name="常规 3 3 3" xfId="61"/>
    <cellStyle name="常规 3 4" xfId="62"/>
    <cellStyle name="常规 4" xfId="63"/>
    <cellStyle name="常规 4 2" xfId="64"/>
    <cellStyle name="常规 4 2 2" xfId="65"/>
    <cellStyle name="常规 4 2 2 2" xfId="66"/>
    <cellStyle name="常规 4 2 2 3" xfId="67"/>
    <cellStyle name="常规 4 2 3" xfId="68"/>
    <cellStyle name="常规 4 2 4" xfId="69"/>
    <cellStyle name="常规 4 3" xfId="70"/>
    <cellStyle name="常规 4 3 2" xfId="71"/>
    <cellStyle name="常规 4 3 3" xfId="72"/>
    <cellStyle name="常规 4 4" xfId="73"/>
    <cellStyle name="常规 4 5" xfId="74"/>
    <cellStyle name="常规 5" xfId="75"/>
    <cellStyle name="常规 5 2" xfId="76"/>
    <cellStyle name="常规 5 2 2" xfId="77"/>
    <cellStyle name="常规 5 2 2 2" xfId="78"/>
    <cellStyle name="常规 5 2 2 3" xfId="79"/>
    <cellStyle name="常规 5 2 3" xfId="80"/>
    <cellStyle name="常规 5 2 4" xfId="81"/>
    <cellStyle name="常规 5 3" xfId="82"/>
    <cellStyle name="常规 5 3 2" xfId="83"/>
    <cellStyle name="常规 5 3 3" xfId="84"/>
    <cellStyle name="常规 5 4" xfId="85"/>
    <cellStyle name="常规 5 5" xfId="86"/>
    <cellStyle name="常规 6" xfId="87"/>
    <cellStyle name="常规 7" xfId="88"/>
    <cellStyle name="常规 8" xfId="89"/>
    <cellStyle name="常规 8 2" xfId="90"/>
    <cellStyle name="常规 8 2 2" xfId="91"/>
    <cellStyle name="常规 8 2 2 2" xfId="92"/>
    <cellStyle name="常规 8 2 2 2 2" xfId="93"/>
    <cellStyle name="常规 8 2 2 2 3" xfId="94"/>
    <cellStyle name="常规 8 2 2 3" xfId="95"/>
    <cellStyle name="常规 8 2 2 4" xfId="96"/>
    <cellStyle name="常规 8 2 3" xfId="97"/>
    <cellStyle name="常规 8 2 3 2" xfId="98"/>
    <cellStyle name="常规 8 2 3 3" xfId="99"/>
    <cellStyle name="常规 8 2 4" xfId="100"/>
    <cellStyle name="常规 8 2 5" xfId="101"/>
    <cellStyle name="常规 8 3" xfId="102"/>
    <cellStyle name="常规 8 3 2" xfId="103"/>
    <cellStyle name="常规 8 3 2 2" xfId="104"/>
    <cellStyle name="常规 8 3 2 3" xfId="105"/>
    <cellStyle name="常规 8 3 3" xfId="106"/>
    <cellStyle name="常规 8 3 4" xfId="107"/>
    <cellStyle name="常规 8 4" xfId="108"/>
    <cellStyle name="常规 8 4 2" xfId="109"/>
    <cellStyle name="常规 8 4 3" xfId="110"/>
    <cellStyle name="常规 8 5" xfId="111"/>
    <cellStyle name="常规 8 6" xfId="112"/>
    <cellStyle name="常规 9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Followed Hyperlink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55" zoomScaleNormal="55" zoomScalePageLayoutView="0" workbookViewId="0" topLeftCell="A4">
      <selection activeCell="I14" sqref="I14"/>
    </sheetView>
  </sheetViews>
  <sheetFormatPr defaultColWidth="9.00390625" defaultRowHeight="14.25"/>
  <cols>
    <col min="1" max="3" width="11.125" style="5" customWidth="1"/>
    <col min="4" max="4" width="10.625" style="0" bestFit="1" customWidth="1"/>
    <col min="5" max="5" width="14.50390625" style="0" customWidth="1"/>
    <col min="6" max="6" width="18.125" style="0" bestFit="1" customWidth="1"/>
    <col min="7" max="7" width="13.125" style="0" bestFit="1" customWidth="1"/>
    <col min="8" max="8" width="22.125" style="0" bestFit="1" customWidth="1"/>
    <col min="9" max="9" width="14.25390625" style="0" customWidth="1"/>
    <col min="10" max="10" width="13.125" style="0" bestFit="1" customWidth="1"/>
    <col min="11" max="11" width="14.625" style="17" customWidth="1"/>
  </cols>
  <sheetData>
    <row r="1" spans="1:3" ht="37.5" customHeight="1">
      <c r="A1" s="6" t="s">
        <v>0</v>
      </c>
      <c r="B1" s="6"/>
      <c r="C1" s="6"/>
    </row>
    <row r="2" spans="1:11" s="1" customFormat="1" ht="60.75" customHeight="1">
      <c r="A2" s="21" t="s">
        <v>19</v>
      </c>
      <c r="B2" s="22"/>
      <c r="C2" s="22"/>
      <c r="D2" s="23"/>
      <c r="E2" s="23"/>
      <c r="F2" s="23"/>
      <c r="G2" s="23"/>
      <c r="H2" s="23"/>
      <c r="I2" s="23"/>
      <c r="J2" s="24"/>
      <c r="K2" s="25"/>
    </row>
    <row r="3" spans="1:11" s="2" customFormat="1" ht="34.5" customHeight="1">
      <c r="A3" s="13" t="s">
        <v>1</v>
      </c>
      <c r="B3" s="7" t="s">
        <v>2</v>
      </c>
      <c r="C3" s="15" t="s">
        <v>20</v>
      </c>
      <c r="D3" s="8" t="s">
        <v>3</v>
      </c>
      <c r="E3" s="16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12" t="s">
        <v>8</v>
      </c>
      <c r="K3" s="14" t="s">
        <v>9</v>
      </c>
    </row>
    <row r="4" spans="1:11" s="3" customFormat="1" ht="34.5" customHeight="1">
      <c r="A4" s="9" t="s">
        <v>17</v>
      </c>
      <c r="B4" s="14" t="s">
        <v>18</v>
      </c>
      <c r="C4" s="14">
        <v>26</v>
      </c>
      <c r="D4" s="10">
        <v>6</v>
      </c>
      <c r="E4" s="10">
        <v>2</v>
      </c>
      <c r="F4" s="10">
        <v>0</v>
      </c>
      <c r="G4" s="10">
        <v>5</v>
      </c>
      <c r="H4" s="10">
        <v>4</v>
      </c>
      <c r="I4" s="10">
        <v>9</v>
      </c>
      <c r="J4" s="11">
        <f>(D4+F4+G4+H4)/C4</f>
        <v>0.5769230769230769</v>
      </c>
      <c r="K4" s="20">
        <f>(D4+D5+F4+F5+G4+G5+H4+H5)/(C4+C5)</f>
        <v>0.5087719298245614</v>
      </c>
    </row>
    <row r="5" spans="1:11" s="3" customFormat="1" ht="34.5" customHeight="1">
      <c r="A5" s="9" t="s">
        <v>22</v>
      </c>
      <c r="B5" s="14" t="s">
        <v>23</v>
      </c>
      <c r="C5" s="9">
        <v>31</v>
      </c>
      <c r="D5" s="10">
        <v>1</v>
      </c>
      <c r="E5" s="10">
        <v>2</v>
      </c>
      <c r="F5" s="10">
        <v>3</v>
      </c>
      <c r="G5" s="10">
        <v>9</v>
      </c>
      <c r="H5" s="10">
        <v>1</v>
      </c>
      <c r="I5" s="10">
        <v>15</v>
      </c>
      <c r="J5" s="11">
        <f>(D5+F5+G5+H5)/C5</f>
        <v>0.45161290322580644</v>
      </c>
      <c r="K5" s="20"/>
    </row>
    <row r="6" spans="1:11" s="3" customFormat="1" ht="34.5" customHeight="1">
      <c r="A6" s="9" t="s">
        <v>24</v>
      </c>
      <c r="B6" s="14" t="s">
        <v>25</v>
      </c>
      <c r="C6" s="9">
        <v>27</v>
      </c>
      <c r="D6" s="10">
        <v>2</v>
      </c>
      <c r="E6" s="10">
        <v>4</v>
      </c>
      <c r="F6" s="10">
        <v>2</v>
      </c>
      <c r="G6" s="10">
        <v>4</v>
      </c>
      <c r="H6" s="10">
        <v>2</v>
      </c>
      <c r="I6" s="10">
        <v>13</v>
      </c>
      <c r="J6" s="11">
        <f aca="true" t="shared" si="0" ref="J6:J26">(D6+F6+G6+H6)/C6</f>
        <v>0.37037037037037035</v>
      </c>
      <c r="K6" s="20">
        <f>(D6+D7+F6+F7+G6+G7+H6+H7)/(C6+C7)</f>
        <v>0.43636363636363634</v>
      </c>
    </row>
    <row r="7" spans="1:11" s="3" customFormat="1" ht="34.5" customHeight="1">
      <c r="A7" s="9" t="s">
        <v>26</v>
      </c>
      <c r="B7" s="14" t="s">
        <v>27</v>
      </c>
      <c r="C7" s="9">
        <v>28</v>
      </c>
      <c r="D7" s="10">
        <v>5</v>
      </c>
      <c r="E7" s="10">
        <v>5</v>
      </c>
      <c r="F7" s="10">
        <v>0</v>
      </c>
      <c r="G7" s="10">
        <v>5</v>
      </c>
      <c r="H7" s="10">
        <v>4</v>
      </c>
      <c r="I7" s="10">
        <v>9</v>
      </c>
      <c r="J7" s="11">
        <f t="shared" si="0"/>
        <v>0.5</v>
      </c>
      <c r="K7" s="20"/>
    </row>
    <row r="8" spans="1:11" s="3" customFormat="1" ht="34.5" customHeight="1">
      <c r="A8" s="9" t="s">
        <v>28</v>
      </c>
      <c r="B8" s="14" t="s">
        <v>29</v>
      </c>
      <c r="C8" s="9">
        <v>31</v>
      </c>
      <c r="D8" s="10">
        <v>4</v>
      </c>
      <c r="E8" s="10">
        <v>1</v>
      </c>
      <c r="F8" s="10">
        <v>1</v>
      </c>
      <c r="G8" s="10">
        <v>2</v>
      </c>
      <c r="H8" s="10">
        <v>2</v>
      </c>
      <c r="I8" s="10">
        <v>21</v>
      </c>
      <c r="J8" s="11">
        <f t="shared" si="0"/>
        <v>0.2903225806451613</v>
      </c>
      <c r="K8" s="11">
        <f>J8</f>
        <v>0.2903225806451613</v>
      </c>
    </row>
    <row r="9" spans="1:11" s="3" customFormat="1" ht="34.5" customHeight="1">
      <c r="A9" s="9" t="s">
        <v>30</v>
      </c>
      <c r="B9" s="14" t="s">
        <v>31</v>
      </c>
      <c r="C9" s="9">
        <v>29</v>
      </c>
      <c r="D9" s="10">
        <v>3</v>
      </c>
      <c r="E9" s="10">
        <v>6</v>
      </c>
      <c r="F9" s="10">
        <v>1</v>
      </c>
      <c r="G9" s="10">
        <v>5</v>
      </c>
      <c r="H9" s="10">
        <v>1</v>
      </c>
      <c r="I9" s="10">
        <v>13</v>
      </c>
      <c r="J9" s="11">
        <f t="shared" si="0"/>
        <v>0.3448275862068966</v>
      </c>
      <c r="K9" s="20">
        <f>(D9+D10+D11+D12+D13+F9+F10+F11+F12+F13+G9+G10+G11+G12+G13+H9+H10+H11+H12+H13)/(C9+C10+C11+C12+C13)</f>
        <v>0.38311688311688313</v>
      </c>
    </row>
    <row r="10" spans="1:11" s="3" customFormat="1" ht="34.5" customHeight="1">
      <c r="A10" s="9" t="s">
        <v>32</v>
      </c>
      <c r="B10" s="14" t="s">
        <v>33</v>
      </c>
      <c r="C10" s="9">
        <v>32</v>
      </c>
      <c r="D10" s="10">
        <v>6</v>
      </c>
      <c r="E10" s="10">
        <v>7</v>
      </c>
      <c r="F10" s="10">
        <v>1</v>
      </c>
      <c r="G10" s="10">
        <v>4</v>
      </c>
      <c r="H10" s="10">
        <v>1</v>
      </c>
      <c r="I10" s="10">
        <v>13</v>
      </c>
      <c r="J10" s="11">
        <f t="shared" si="0"/>
        <v>0.375</v>
      </c>
      <c r="K10" s="20"/>
    </row>
    <row r="11" spans="1:11" s="3" customFormat="1" ht="34.5" customHeight="1">
      <c r="A11" s="9" t="s">
        <v>34</v>
      </c>
      <c r="B11" s="14" t="s">
        <v>49</v>
      </c>
      <c r="C11" s="9">
        <v>31</v>
      </c>
      <c r="D11" s="10">
        <v>2</v>
      </c>
      <c r="E11" s="10">
        <v>6</v>
      </c>
      <c r="F11" s="10">
        <v>4</v>
      </c>
      <c r="G11" s="10">
        <v>6</v>
      </c>
      <c r="H11" s="10">
        <v>2</v>
      </c>
      <c r="I11" s="10">
        <v>11</v>
      </c>
      <c r="J11" s="11">
        <f t="shared" si="0"/>
        <v>0.45161290322580644</v>
      </c>
      <c r="K11" s="20"/>
    </row>
    <row r="12" spans="1:11" s="3" customFormat="1" ht="34.5" customHeight="1">
      <c r="A12" s="9" t="s">
        <v>35</v>
      </c>
      <c r="B12" s="14" t="s">
        <v>50</v>
      </c>
      <c r="C12" s="9">
        <v>33</v>
      </c>
      <c r="D12" s="10">
        <v>3</v>
      </c>
      <c r="E12" s="10">
        <v>5</v>
      </c>
      <c r="F12" s="10">
        <v>2</v>
      </c>
      <c r="G12" s="10">
        <v>7</v>
      </c>
      <c r="H12" s="10">
        <v>0</v>
      </c>
      <c r="I12" s="10">
        <v>16</v>
      </c>
      <c r="J12" s="11">
        <f t="shared" si="0"/>
        <v>0.36363636363636365</v>
      </c>
      <c r="K12" s="20"/>
    </row>
    <row r="13" spans="1:11" s="3" customFormat="1" ht="34.5" customHeight="1">
      <c r="A13" s="9" t="s">
        <v>36</v>
      </c>
      <c r="B13" s="14" t="s">
        <v>51</v>
      </c>
      <c r="C13" s="9">
        <v>29</v>
      </c>
      <c r="D13" s="10">
        <v>4</v>
      </c>
      <c r="E13" s="10">
        <v>4</v>
      </c>
      <c r="F13" s="10">
        <v>3</v>
      </c>
      <c r="G13" s="10">
        <v>2</v>
      </c>
      <c r="H13" s="10">
        <v>2</v>
      </c>
      <c r="I13" s="10">
        <v>14</v>
      </c>
      <c r="J13" s="11">
        <f t="shared" si="0"/>
        <v>0.3793103448275862</v>
      </c>
      <c r="K13" s="20"/>
    </row>
    <row r="14" spans="1:11" s="3" customFormat="1" ht="34.5" customHeight="1">
      <c r="A14" s="9" t="s">
        <v>37</v>
      </c>
      <c r="B14" s="14" t="s">
        <v>52</v>
      </c>
      <c r="C14" s="9">
        <v>31</v>
      </c>
      <c r="D14" s="10">
        <v>4</v>
      </c>
      <c r="E14" s="10">
        <v>3</v>
      </c>
      <c r="F14" s="10">
        <v>3</v>
      </c>
      <c r="G14" s="10">
        <v>3</v>
      </c>
      <c r="H14" s="10">
        <v>2</v>
      </c>
      <c r="I14" s="10">
        <v>16</v>
      </c>
      <c r="J14" s="11">
        <f t="shared" si="0"/>
        <v>0.3870967741935484</v>
      </c>
      <c r="K14" s="26">
        <f>(D14+D15+D16+D17+D18+F14+F15+F16+F17+F18+G14+G15+G16+G17+G18+H14+H15+H16+H17+H18)/(C14+C15+C16+C17+C18)</f>
        <v>0.34810126582278483</v>
      </c>
    </row>
    <row r="15" spans="1:11" s="3" customFormat="1" ht="34.5" customHeight="1">
      <c r="A15" s="9" t="s">
        <v>38</v>
      </c>
      <c r="B15" s="14" t="s">
        <v>53</v>
      </c>
      <c r="C15" s="9">
        <v>32</v>
      </c>
      <c r="D15" s="10">
        <v>2</v>
      </c>
      <c r="E15" s="10">
        <v>7</v>
      </c>
      <c r="F15" s="10">
        <v>0</v>
      </c>
      <c r="G15" s="10">
        <v>3</v>
      </c>
      <c r="H15" s="10">
        <v>2</v>
      </c>
      <c r="I15" s="10">
        <v>18</v>
      </c>
      <c r="J15" s="11">
        <f t="shared" si="0"/>
        <v>0.21875</v>
      </c>
      <c r="K15" s="27"/>
    </row>
    <row r="16" spans="1:11" s="3" customFormat="1" ht="34.5" customHeight="1">
      <c r="A16" s="9" t="s">
        <v>39</v>
      </c>
      <c r="B16" s="14" t="s">
        <v>54</v>
      </c>
      <c r="C16" s="9">
        <v>30</v>
      </c>
      <c r="D16" s="10">
        <v>4</v>
      </c>
      <c r="E16" s="10">
        <v>6</v>
      </c>
      <c r="F16" s="10">
        <v>2</v>
      </c>
      <c r="G16" s="10">
        <v>6</v>
      </c>
      <c r="H16" s="10">
        <v>4</v>
      </c>
      <c r="I16" s="10">
        <v>8</v>
      </c>
      <c r="J16" s="11">
        <f t="shared" si="0"/>
        <v>0.5333333333333333</v>
      </c>
      <c r="K16" s="27"/>
    </row>
    <row r="17" spans="1:11" s="3" customFormat="1" ht="34.5" customHeight="1">
      <c r="A17" s="9" t="s">
        <v>40</v>
      </c>
      <c r="B17" s="14" t="s">
        <v>55</v>
      </c>
      <c r="C17" s="9">
        <v>32</v>
      </c>
      <c r="D17" s="10">
        <v>3</v>
      </c>
      <c r="E17" s="10">
        <v>4</v>
      </c>
      <c r="F17" s="10">
        <v>8</v>
      </c>
      <c r="G17" s="10">
        <v>0</v>
      </c>
      <c r="H17" s="10">
        <v>3</v>
      </c>
      <c r="I17" s="10">
        <v>14</v>
      </c>
      <c r="J17" s="11">
        <f t="shared" si="0"/>
        <v>0.4375</v>
      </c>
      <c r="K17" s="27"/>
    </row>
    <row r="18" spans="1:11" s="3" customFormat="1" ht="34.5" customHeight="1">
      <c r="A18" s="9" t="s">
        <v>41</v>
      </c>
      <c r="B18" s="14" t="s">
        <v>56</v>
      </c>
      <c r="C18" s="9">
        <v>33</v>
      </c>
      <c r="D18" s="10">
        <v>4</v>
      </c>
      <c r="E18" s="10">
        <v>5</v>
      </c>
      <c r="F18" s="10">
        <v>0</v>
      </c>
      <c r="G18" s="10">
        <v>0</v>
      </c>
      <c r="H18" s="10">
        <v>2</v>
      </c>
      <c r="I18" s="10">
        <v>22</v>
      </c>
      <c r="J18" s="11">
        <f t="shared" si="0"/>
        <v>0.18181818181818182</v>
      </c>
      <c r="K18" s="28"/>
    </row>
    <row r="19" spans="1:11" s="3" customFormat="1" ht="34.5" customHeight="1">
      <c r="A19" s="9" t="s">
        <v>42</v>
      </c>
      <c r="B19" s="14" t="s">
        <v>57</v>
      </c>
      <c r="C19" s="9">
        <v>34</v>
      </c>
      <c r="D19" s="10">
        <v>8</v>
      </c>
      <c r="E19" s="10">
        <v>2</v>
      </c>
      <c r="F19" s="10">
        <v>4</v>
      </c>
      <c r="G19" s="10">
        <v>6</v>
      </c>
      <c r="H19" s="10">
        <v>0</v>
      </c>
      <c r="I19" s="10">
        <v>14</v>
      </c>
      <c r="J19" s="11">
        <f t="shared" si="0"/>
        <v>0.5294117647058824</v>
      </c>
      <c r="K19" s="20">
        <f>(D19+D20+F19+F20+G19+G20+H19+H20)/(C19+C20)</f>
        <v>0.42028985507246375</v>
      </c>
    </row>
    <row r="20" spans="1:11" s="3" customFormat="1" ht="34.5" customHeight="1">
      <c r="A20" s="9" t="s">
        <v>43</v>
      </c>
      <c r="B20" s="14" t="s">
        <v>58</v>
      </c>
      <c r="C20" s="9">
        <v>35</v>
      </c>
      <c r="D20" s="10">
        <v>3</v>
      </c>
      <c r="E20" s="10">
        <v>2</v>
      </c>
      <c r="F20" s="10">
        <v>4</v>
      </c>
      <c r="G20" s="10">
        <v>3</v>
      </c>
      <c r="H20" s="10">
        <v>1</v>
      </c>
      <c r="I20" s="10">
        <v>22</v>
      </c>
      <c r="J20" s="11">
        <f t="shared" si="0"/>
        <v>0.3142857142857143</v>
      </c>
      <c r="K20" s="20"/>
    </row>
    <row r="21" spans="1:11" s="3" customFormat="1" ht="34.5" customHeight="1">
      <c r="A21" s="9" t="s">
        <v>44</v>
      </c>
      <c r="B21" s="14" t="s">
        <v>59</v>
      </c>
      <c r="C21" s="9">
        <v>32</v>
      </c>
      <c r="D21" s="10">
        <v>8</v>
      </c>
      <c r="E21" s="10">
        <v>7</v>
      </c>
      <c r="F21" s="10">
        <v>3</v>
      </c>
      <c r="G21" s="10">
        <v>6</v>
      </c>
      <c r="H21" s="10">
        <v>1</v>
      </c>
      <c r="I21" s="10">
        <v>7</v>
      </c>
      <c r="J21" s="11">
        <f t="shared" si="0"/>
        <v>0.5625</v>
      </c>
      <c r="K21" s="20">
        <f>(D21+D22+F21+F22+G21+G22+H21+H22)/(C21+C22)</f>
        <v>0.5230769230769231</v>
      </c>
    </row>
    <row r="22" spans="1:11" s="3" customFormat="1" ht="34.5" customHeight="1">
      <c r="A22" s="9" t="s">
        <v>45</v>
      </c>
      <c r="B22" s="14" t="s">
        <v>60</v>
      </c>
      <c r="C22" s="9">
        <v>33</v>
      </c>
      <c r="D22" s="10">
        <v>4</v>
      </c>
      <c r="E22" s="10">
        <v>7</v>
      </c>
      <c r="F22" s="10">
        <v>4</v>
      </c>
      <c r="G22" s="10">
        <v>8</v>
      </c>
      <c r="H22" s="10">
        <v>0</v>
      </c>
      <c r="I22" s="10">
        <v>10</v>
      </c>
      <c r="J22" s="11">
        <f t="shared" si="0"/>
        <v>0.48484848484848486</v>
      </c>
      <c r="K22" s="20"/>
    </row>
    <row r="23" spans="1:11" s="3" customFormat="1" ht="34.5" customHeight="1">
      <c r="A23" s="9" t="s">
        <v>46</v>
      </c>
      <c r="B23" s="14" t="s">
        <v>61</v>
      </c>
      <c r="C23" s="9">
        <v>23</v>
      </c>
      <c r="D23" s="10">
        <v>2</v>
      </c>
      <c r="E23" s="10">
        <v>4</v>
      </c>
      <c r="F23" s="10">
        <v>0</v>
      </c>
      <c r="G23" s="10">
        <v>3</v>
      </c>
      <c r="H23" s="10">
        <v>1</v>
      </c>
      <c r="I23" s="10">
        <v>13</v>
      </c>
      <c r="J23" s="11">
        <f t="shared" si="0"/>
        <v>0.2608695652173913</v>
      </c>
      <c r="K23" s="20">
        <f>(D23+D24+F23+F24+G23+G24+H23+H24)/(C23+C24)</f>
        <v>0.40425531914893614</v>
      </c>
    </row>
    <row r="24" spans="1:11" s="3" customFormat="1" ht="34.5" customHeight="1">
      <c r="A24" s="9" t="s">
        <v>47</v>
      </c>
      <c r="B24" s="14" t="s">
        <v>62</v>
      </c>
      <c r="C24" s="9">
        <v>24</v>
      </c>
      <c r="D24" s="10">
        <v>5</v>
      </c>
      <c r="E24" s="10">
        <v>2</v>
      </c>
      <c r="F24" s="10">
        <v>0</v>
      </c>
      <c r="G24" s="10">
        <v>5</v>
      </c>
      <c r="H24" s="10">
        <v>3</v>
      </c>
      <c r="I24" s="10">
        <v>9</v>
      </c>
      <c r="J24" s="11">
        <f t="shared" si="0"/>
        <v>0.5416666666666666</v>
      </c>
      <c r="K24" s="20"/>
    </row>
    <row r="25" spans="1:11" s="3" customFormat="1" ht="34.5" customHeight="1">
      <c r="A25" s="9" t="s">
        <v>48</v>
      </c>
      <c r="B25" s="14" t="s">
        <v>63</v>
      </c>
      <c r="C25" s="9">
        <v>21</v>
      </c>
      <c r="D25" s="10">
        <v>2</v>
      </c>
      <c r="E25" s="10">
        <v>0</v>
      </c>
      <c r="F25" s="10">
        <v>1</v>
      </c>
      <c r="G25" s="10">
        <v>11</v>
      </c>
      <c r="H25" s="10">
        <v>1</v>
      </c>
      <c r="I25" s="10">
        <v>6</v>
      </c>
      <c r="J25" s="11">
        <f t="shared" si="0"/>
        <v>0.7142857142857143</v>
      </c>
      <c r="K25" s="11">
        <f>J25</f>
        <v>0.7142857142857143</v>
      </c>
    </row>
    <row r="26" spans="1:11" s="3" customFormat="1" ht="34.5" customHeight="1">
      <c r="A26" s="9" t="s">
        <v>10</v>
      </c>
      <c r="B26" s="9"/>
      <c r="C26" s="9">
        <f>SUM(C4:C25)</f>
        <v>657</v>
      </c>
      <c r="D26" s="9">
        <f aca="true" t="shared" si="1" ref="D26:I26">SUM(D4:D25)</f>
        <v>85</v>
      </c>
      <c r="E26" s="9">
        <f t="shared" si="1"/>
        <v>91</v>
      </c>
      <c r="F26" s="9">
        <f t="shared" si="1"/>
        <v>46</v>
      </c>
      <c r="G26" s="9">
        <f t="shared" si="1"/>
        <v>103</v>
      </c>
      <c r="H26" s="9">
        <f t="shared" si="1"/>
        <v>39</v>
      </c>
      <c r="I26" s="9">
        <f t="shared" si="1"/>
        <v>293</v>
      </c>
      <c r="J26" s="11">
        <f t="shared" si="0"/>
        <v>0.4155251141552511</v>
      </c>
      <c r="K26" s="11">
        <f>J26</f>
        <v>0.4155251141552511</v>
      </c>
    </row>
  </sheetData>
  <sheetProtection/>
  <mergeCells count="8">
    <mergeCell ref="K21:K22"/>
    <mergeCell ref="K23:K24"/>
    <mergeCell ref="A2:K2"/>
    <mergeCell ref="K4:K5"/>
    <mergeCell ref="K6:K7"/>
    <mergeCell ref="K9:K13"/>
    <mergeCell ref="K14:K18"/>
    <mergeCell ref="K19:K20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20.125" style="5" customWidth="1"/>
    <col min="2" max="2" width="11.125" style="5" customWidth="1"/>
    <col min="3" max="3" width="10.625" style="0" bestFit="1" customWidth="1"/>
    <col min="4" max="4" width="15.75390625" style="0" customWidth="1"/>
    <col min="5" max="5" width="18.125" style="0" bestFit="1" customWidth="1"/>
    <col min="6" max="6" width="17.00390625" style="0" customWidth="1"/>
    <col min="7" max="7" width="22.125" style="0" bestFit="1" customWidth="1"/>
    <col min="8" max="8" width="14.25390625" style="0" customWidth="1"/>
    <col min="9" max="9" width="13.125" style="0" bestFit="1" customWidth="1"/>
  </cols>
  <sheetData>
    <row r="1" spans="1:2" ht="37.5" customHeight="1">
      <c r="A1" s="6" t="s">
        <v>0</v>
      </c>
      <c r="B1" s="6"/>
    </row>
    <row r="2" spans="1:9" s="1" customFormat="1" ht="60.75" customHeight="1">
      <c r="A2" s="21" t="s">
        <v>76</v>
      </c>
      <c r="B2" s="22"/>
      <c r="C2" s="23"/>
      <c r="D2" s="23"/>
      <c r="E2" s="23"/>
      <c r="F2" s="23"/>
      <c r="G2" s="23"/>
      <c r="H2" s="23"/>
      <c r="I2" s="24"/>
    </row>
    <row r="3" spans="1:9" s="2" customFormat="1" ht="34.5" customHeight="1">
      <c r="A3" s="15" t="s">
        <v>12</v>
      </c>
      <c r="B3" s="15" t="s">
        <v>13</v>
      </c>
      <c r="C3" s="8" t="s">
        <v>14</v>
      </c>
      <c r="D3" s="8" t="s">
        <v>15</v>
      </c>
      <c r="E3" s="8" t="s">
        <v>4</v>
      </c>
      <c r="F3" s="8" t="s">
        <v>5</v>
      </c>
      <c r="G3" s="8" t="s">
        <v>6</v>
      </c>
      <c r="H3" s="8" t="s">
        <v>7</v>
      </c>
      <c r="I3" s="14" t="s">
        <v>16</v>
      </c>
    </row>
    <row r="4" spans="1:9" s="3" customFormat="1" ht="34.5" customHeight="1">
      <c r="A4" s="14" t="s">
        <v>64</v>
      </c>
      <c r="B4" s="9"/>
      <c r="C4" s="18"/>
      <c r="D4" s="18"/>
      <c r="E4" s="18"/>
      <c r="F4" s="18">
        <v>3</v>
      </c>
      <c r="G4" s="18"/>
      <c r="H4" s="18">
        <v>3</v>
      </c>
      <c r="I4" s="19">
        <v>0.5</v>
      </c>
    </row>
    <row r="5" spans="1:9" s="3" customFormat="1" ht="34.5" customHeight="1">
      <c r="A5" s="14" t="s">
        <v>65</v>
      </c>
      <c r="B5" s="9"/>
      <c r="C5" s="18"/>
      <c r="D5" s="18"/>
      <c r="E5" s="18"/>
      <c r="F5" s="18">
        <v>0</v>
      </c>
      <c r="G5" s="18"/>
      <c r="H5" s="18">
        <v>3</v>
      </c>
      <c r="I5" s="19">
        <v>0</v>
      </c>
    </row>
    <row r="6" spans="1:9" s="3" customFormat="1" ht="34.5" customHeight="1">
      <c r="A6" s="14" t="s">
        <v>66</v>
      </c>
      <c r="B6" s="9"/>
      <c r="C6" s="18"/>
      <c r="D6" s="18"/>
      <c r="E6" s="18"/>
      <c r="F6" s="18">
        <v>8</v>
      </c>
      <c r="G6" s="18">
        <v>7</v>
      </c>
      <c r="H6" s="18">
        <v>7</v>
      </c>
      <c r="I6" s="19">
        <v>0.6818000000000001</v>
      </c>
    </row>
    <row r="7" spans="1:9" s="3" customFormat="1" ht="34.5" customHeight="1">
      <c r="A7" s="14" t="s">
        <v>67</v>
      </c>
      <c r="B7" s="9"/>
      <c r="C7" s="18"/>
      <c r="D7" s="18"/>
      <c r="E7" s="18"/>
      <c r="F7" s="18">
        <v>4</v>
      </c>
      <c r="G7" s="18">
        <v>4</v>
      </c>
      <c r="H7" s="18">
        <v>2</v>
      </c>
      <c r="I7" s="19">
        <v>0.8</v>
      </c>
    </row>
    <row r="8" spans="1:9" s="3" customFormat="1" ht="34.5" customHeight="1">
      <c r="A8" s="14" t="s">
        <v>68</v>
      </c>
      <c r="B8" s="9"/>
      <c r="C8" s="18"/>
      <c r="D8" s="18"/>
      <c r="E8" s="18"/>
      <c r="F8" s="18">
        <v>2</v>
      </c>
      <c r="G8" s="18"/>
      <c r="H8" s="18">
        <v>3</v>
      </c>
      <c r="I8" s="19">
        <v>0.4</v>
      </c>
    </row>
    <row r="9" spans="1:9" s="3" customFormat="1" ht="34.5" customHeight="1">
      <c r="A9" s="14" t="s">
        <v>69</v>
      </c>
      <c r="B9" s="9"/>
      <c r="C9" s="18"/>
      <c r="D9" s="18"/>
      <c r="E9" s="18"/>
      <c r="F9" s="18">
        <v>1</v>
      </c>
      <c r="G9" s="18"/>
      <c r="H9" s="18">
        <v>3</v>
      </c>
      <c r="I9" s="19">
        <v>0.25</v>
      </c>
    </row>
    <row r="10" spans="1:9" s="3" customFormat="1" ht="34.5" customHeight="1">
      <c r="A10" s="14" t="s">
        <v>70</v>
      </c>
      <c r="B10" s="9"/>
      <c r="C10" s="18"/>
      <c r="D10" s="18"/>
      <c r="E10" s="18"/>
      <c r="F10" s="18">
        <v>1</v>
      </c>
      <c r="G10" s="18"/>
      <c r="H10" s="18">
        <v>3</v>
      </c>
      <c r="I10" s="19">
        <v>0.25</v>
      </c>
    </row>
    <row r="11" spans="1:9" s="3" customFormat="1" ht="34.5" customHeight="1">
      <c r="A11" s="14" t="s">
        <v>71</v>
      </c>
      <c r="B11" s="9"/>
      <c r="C11" s="18"/>
      <c r="D11" s="18"/>
      <c r="E11" s="18"/>
      <c r="F11" s="18">
        <v>1</v>
      </c>
      <c r="G11" s="18"/>
      <c r="H11" s="18">
        <v>1</v>
      </c>
      <c r="I11" s="19">
        <v>0.5</v>
      </c>
    </row>
    <row r="12" spans="1:9" s="4" customFormat="1" ht="34.5" customHeight="1">
      <c r="A12" s="14" t="s">
        <v>72</v>
      </c>
      <c r="B12" s="9"/>
      <c r="C12" s="18"/>
      <c r="D12" s="18"/>
      <c r="E12" s="18"/>
      <c r="F12" s="18">
        <v>6</v>
      </c>
      <c r="G12" s="18">
        <v>5</v>
      </c>
      <c r="H12" s="18">
        <v>23</v>
      </c>
      <c r="I12" s="19">
        <v>0.3235</v>
      </c>
    </row>
    <row r="13" spans="1:9" ht="34.5" customHeight="1">
      <c r="A13" s="14" t="s">
        <v>73</v>
      </c>
      <c r="B13" s="9"/>
      <c r="C13" s="18"/>
      <c r="D13" s="18"/>
      <c r="E13" s="18"/>
      <c r="F13" s="18">
        <v>2</v>
      </c>
      <c r="G13" s="18">
        <v>1</v>
      </c>
      <c r="H13" s="18">
        <v>1</v>
      </c>
      <c r="I13" s="19">
        <v>0.75</v>
      </c>
    </row>
    <row r="14" spans="1:9" ht="34.5" customHeight="1">
      <c r="A14" s="14" t="s">
        <v>74</v>
      </c>
      <c r="B14" s="9"/>
      <c r="C14" s="18"/>
      <c r="D14" s="18"/>
      <c r="E14" s="18"/>
      <c r="F14" s="18">
        <v>1</v>
      </c>
      <c r="G14" s="18">
        <v>3</v>
      </c>
      <c r="H14" s="18">
        <v>5</v>
      </c>
      <c r="I14" s="19">
        <v>0.44439999999999996</v>
      </c>
    </row>
    <row r="15" spans="1:9" ht="34.5" customHeight="1">
      <c r="A15" s="14" t="s">
        <v>75</v>
      </c>
      <c r="B15" s="9"/>
      <c r="C15" s="18"/>
      <c r="D15" s="18"/>
      <c r="E15" s="18"/>
      <c r="F15" s="18">
        <v>3</v>
      </c>
      <c r="G15" s="3"/>
      <c r="H15" s="18">
        <v>6</v>
      </c>
      <c r="I15" s="19">
        <v>0.3333</v>
      </c>
    </row>
    <row r="16" spans="1:9" ht="34.5" customHeight="1">
      <c r="A16" s="9" t="s">
        <v>10</v>
      </c>
      <c r="B16" s="9"/>
      <c r="C16" s="18"/>
      <c r="D16" s="18"/>
      <c r="E16" s="18"/>
      <c r="F16" s="18">
        <f>SUM(F4:F15)</f>
        <v>32</v>
      </c>
      <c r="G16" s="18">
        <f>SUM(G4:G14)</f>
        <v>20</v>
      </c>
      <c r="H16" s="18">
        <f>SUM(H4:H15)</f>
        <v>60</v>
      </c>
      <c r="I16" s="19">
        <v>0.4643</v>
      </c>
    </row>
    <row r="17" spans="1:9" ht="34.5" customHeight="1">
      <c r="A17" s="9" t="s">
        <v>11</v>
      </c>
      <c r="B17" s="9"/>
      <c r="C17" s="19"/>
      <c r="D17" s="19"/>
      <c r="E17" s="19"/>
      <c r="F17" s="19">
        <v>0.2857</v>
      </c>
      <c r="G17" s="19">
        <v>0.17859999999999998</v>
      </c>
      <c r="H17" s="19">
        <v>0.5357</v>
      </c>
      <c r="I17" s="19">
        <v>0.4643</v>
      </c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lichao</cp:lastModifiedBy>
  <cp:lastPrinted>2020-03-02T09:52:16Z</cp:lastPrinted>
  <dcterms:created xsi:type="dcterms:W3CDTF">2014-10-13T08:59:11Z</dcterms:created>
  <dcterms:modified xsi:type="dcterms:W3CDTF">2020-03-18T00:50:07Z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