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256" windowHeight="13116" tabRatio="830" activeTab="0"/>
  </bookViews>
  <sheets>
    <sheet name="【本科生】就业动态数据" sheetId="1" r:id="rId1"/>
    <sheet name="【研究生】就业动态数据" sheetId="2" r:id="rId2"/>
  </sheets>
  <definedNames/>
  <calcPr fullCalcOnLoad="1"/>
</workbook>
</file>

<file path=xl/sharedStrings.xml><?xml version="1.0" encoding="utf-8"?>
<sst xmlns="http://schemas.openxmlformats.org/spreadsheetml/2006/main" count="82" uniqueCount="77">
  <si>
    <t>附件3：</t>
  </si>
  <si>
    <r>
      <rPr>
        <b/>
        <sz val="12"/>
        <color indexed="8"/>
        <rFont val="宋体"/>
        <family val="0"/>
      </rPr>
      <t>专业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宋体"/>
        <family val="0"/>
      </rPr>
      <t>班级</t>
    </r>
  </si>
  <si>
    <t>班主任</t>
  </si>
  <si>
    <t>推免人数</t>
  </si>
  <si>
    <t>出国（境）人数</t>
  </si>
  <si>
    <t>已签约人数</t>
  </si>
  <si>
    <r>
      <rPr>
        <b/>
        <sz val="12"/>
        <color indexed="8"/>
        <rFont val="宋体"/>
        <family val="0"/>
      </rPr>
      <t>有o</t>
    </r>
    <r>
      <rPr>
        <b/>
        <sz val="12"/>
        <color indexed="8"/>
        <rFont val="宋体"/>
        <family val="0"/>
      </rPr>
      <t>ffer未签约人数</t>
    </r>
  </si>
  <si>
    <t>未就业人数</t>
  </si>
  <si>
    <t>班级就业率</t>
  </si>
  <si>
    <t>专业就业率</t>
  </si>
  <si>
    <r>
      <rPr>
        <b/>
        <sz val="12"/>
        <color indexed="8"/>
        <rFont val="宋体"/>
        <family val="0"/>
      </rPr>
      <t>合计</t>
    </r>
  </si>
  <si>
    <r>
      <rPr>
        <b/>
        <sz val="12"/>
        <color indexed="8"/>
        <rFont val="宋体"/>
        <family val="0"/>
      </rPr>
      <t>百分比</t>
    </r>
  </si>
  <si>
    <t>专业</t>
  </si>
  <si>
    <t>升学人数</t>
  </si>
  <si>
    <t>博后人数</t>
  </si>
  <si>
    <t>就业率</t>
  </si>
  <si>
    <t>姬便便</t>
  </si>
  <si>
    <r>
      <t xml:space="preserve"> 经济管理</t>
    </r>
    <r>
      <rPr>
        <b/>
        <u val="single"/>
        <sz val="18"/>
        <color indexed="8"/>
        <rFont val="宋体"/>
        <family val="0"/>
      </rPr>
      <t xml:space="preserve"> </t>
    </r>
    <r>
      <rPr>
        <b/>
        <sz val="18"/>
        <color indexed="8"/>
        <rFont val="宋体"/>
        <family val="0"/>
      </rPr>
      <t>学院2020届本科毕业生分专业、分班级就业动态数据</t>
    </r>
  </si>
  <si>
    <t>班级人数</t>
  </si>
  <si>
    <t>考研复试人数</t>
  </si>
  <si>
    <t>李韬</t>
  </si>
  <si>
    <t>李桦</t>
  </si>
  <si>
    <t>孙权</t>
  </si>
  <si>
    <t>邵砾群</t>
  </si>
  <si>
    <t>刘超</t>
  </si>
  <si>
    <t>朱郭奇</t>
  </si>
  <si>
    <r>
      <rPr>
        <b/>
        <sz val="12"/>
        <color indexed="8"/>
        <rFont val="宋体"/>
        <family val="0"/>
      </rPr>
      <t>金融</t>
    </r>
    <r>
      <rPr>
        <b/>
        <sz val="12"/>
        <color indexed="8"/>
        <rFont val="Times New Roman"/>
        <family val="1"/>
      </rPr>
      <t>163班</t>
    </r>
  </si>
  <si>
    <r>
      <rPr>
        <b/>
        <sz val="12"/>
        <color indexed="8"/>
        <rFont val="宋体"/>
        <family val="0"/>
      </rPr>
      <t>金融</t>
    </r>
    <r>
      <rPr>
        <b/>
        <sz val="12"/>
        <color indexed="8"/>
        <rFont val="Times New Roman"/>
        <family val="1"/>
      </rPr>
      <t>164班</t>
    </r>
  </si>
  <si>
    <r>
      <rPr>
        <b/>
        <sz val="12"/>
        <color indexed="8"/>
        <rFont val="宋体"/>
        <family val="0"/>
      </rPr>
      <t>金融</t>
    </r>
    <r>
      <rPr>
        <b/>
        <sz val="12"/>
        <color indexed="8"/>
        <rFont val="Times New Roman"/>
        <family val="1"/>
      </rPr>
      <t>165班</t>
    </r>
  </si>
  <si>
    <r>
      <rPr>
        <b/>
        <sz val="12"/>
        <color indexed="8"/>
        <rFont val="宋体"/>
        <family val="0"/>
      </rPr>
      <t>经济</t>
    </r>
    <r>
      <rPr>
        <b/>
        <sz val="12"/>
        <color indexed="8"/>
        <rFont val="Times New Roman"/>
        <family val="1"/>
      </rPr>
      <t>161</t>
    </r>
    <r>
      <rPr>
        <b/>
        <sz val="12"/>
        <color indexed="8"/>
        <rFont val="宋体"/>
        <family val="0"/>
      </rPr>
      <t>班</t>
    </r>
  </si>
  <si>
    <r>
      <rPr>
        <b/>
        <sz val="12"/>
        <color indexed="8"/>
        <rFont val="宋体"/>
        <family val="0"/>
      </rPr>
      <t>经济</t>
    </r>
    <r>
      <rPr>
        <b/>
        <sz val="12"/>
        <color indexed="8"/>
        <rFont val="Times New Roman"/>
        <family val="1"/>
      </rPr>
      <t>162</t>
    </r>
    <r>
      <rPr>
        <b/>
        <sz val="12"/>
        <color indexed="8"/>
        <rFont val="宋体"/>
        <family val="0"/>
      </rPr>
      <t>班</t>
    </r>
  </si>
  <si>
    <r>
      <rPr>
        <b/>
        <sz val="12"/>
        <color indexed="8"/>
        <rFont val="宋体"/>
        <family val="0"/>
      </rPr>
      <t>农经</t>
    </r>
    <r>
      <rPr>
        <b/>
        <sz val="12"/>
        <color indexed="8"/>
        <rFont val="Times New Roman"/>
        <family val="1"/>
      </rPr>
      <t>161</t>
    </r>
    <r>
      <rPr>
        <b/>
        <sz val="12"/>
        <color indexed="8"/>
        <rFont val="宋体"/>
        <family val="0"/>
      </rPr>
      <t>班</t>
    </r>
  </si>
  <si>
    <r>
      <rPr>
        <b/>
        <sz val="12"/>
        <color indexed="8"/>
        <rFont val="宋体"/>
        <family val="0"/>
      </rPr>
      <t>农经</t>
    </r>
    <r>
      <rPr>
        <b/>
        <sz val="12"/>
        <color indexed="8"/>
        <rFont val="Times New Roman"/>
        <family val="1"/>
      </rPr>
      <t>162</t>
    </r>
    <r>
      <rPr>
        <b/>
        <sz val="12"/>
        <color indexed="8"/>
        <rFont val="宋体"/>
        <family val="0"/>
      </rPr>
      <t>班</t>
    </r>
  </si>
  <si>
    <r>
      <rPr>
        <b/>
        <sz val="12"/>
        <color indexed="8"/>
        <rFont val="宋体"/>
        <family val="0"/>
      </rPr>
      <t>土管</t>
    </r>
    <r>
      <rPr>
        <b/>
        <sz val="12"/>
        <color indexed="8"/>
        <rFont val="Times New Roman"/>
        <family val="1"/>
      </rPr>
      <t>161</t>
    </r>
    <r>
      <rPr>
        <b/>
        <sz val="12"/>
        <color indexed="8"/>
        <rFont val="宋体"/>
        <family val="0"/>
      </rPr>
      <t>班</t>
    </r>
  </si>
  <si>
    <r>
      <rPr>
        <b/>
        <sz val="12"/>
        <color indexed="8"/>
        <rFont val="宋体"/>
        <family val="0"/>
      </rPr>
      <t>土管</t>
    </r>
    <r>
      <rPr>
        <b/>
        <sz val="12"/>
        <color indexed="8"/>
        <rFont val="Times New Roman"/>
        <family val="1"/>
      </rPr>
      <t>162</t>
    </r>
    <r>
      <rPr>
        <b/>
        <sz val="12"/>
        <color indexed="8"/>
        <rFont val="宋体"/>
        <family val="0"/>
      </rPr>
      <t>班</t>
    </r>
  </si>
  <si>
    <r>
      <rPr>
        <b/>
        <sz val="12"/>
        <color indexed="8"/>
        <rFont val="宋体"/>
        <family val="0"/>
      </rPr>
      <t>营销</t>
    </r>
    <r>
      <rPr>
        <b/>
        <sz val="12"/>
        <color indexed="8"/>
        <rFont val="Times New Roman"/>
        <family val="1"/>
      </rPr>
      <t>161</t>
    </r>
    <r>
      <rPr>
        <b/>
        <sz val="12"/>
        <color indexed="8"/>
        <rFont val="宋体"/>
        <family val="0"/>
      </rPr>
      <t>班</t>
    </r>
  </si>
  <si>
    <t>王雅楠</t>
  </si>
  <si>
    <t>朱若晨</t>
  </si>
  <si>
    <t>张雯佳</t>
  </si>
  <si>
    <t>吕德宏</t>
  </si>
  <si>
    <t>安聪娥</t>
  </si>
  <si>
    <t>淮建军</t>
  </si>
  <si>
    <t>杜君楠</t>
  </si>
  <si>
    <t>聂强</t>
  </si>
  <si>
    <t>徐三友</t>
  </si>
  <si>
    <t>郭亚军</t>
  </si>
  <si>
    <t>赵敏娟</t>
  </si>
  <si>
    <t>王海峰</t>
  </si>
  <si>
    <t>张会</t>
  </si>
  <si>
    <t>钱冬</t>
  </si>
  <si>
    <t>庞晓玲</t>
  </si>
  <si>
    <t>管理科学与工程</t>
  </si>
  <si>
    <t>会计学</t>
  </si>
  <si>
    <t>金融专硕</t>
  </si>
  <si>
    <t>金融学</t>
  </si>
  <si>
    <t>林业经济管理</t>
  </si>
  <si>
    <t>农村金融</t>
  </si>
  <si>
    <t>农村与区域发展</t>
  </si>
  <si>
    <t>农林经济管理</t>
  </si>
  <si>
    <t>农业经济管理</t>
  </si>
  <si>
    <t>企业管理</t>
  </si>
  <si>
    <t>区域经济学</t>
  </si>
  <si>
    <t>土地资源管理</t>
  </si>
  <si>
    <r>
      <t xml:space="preserve">    经管    </t>
    </r>
    <r>
      <rPr>
        <b/>
        <sz val="18"/>
        <color indexed="8"/>
        <rFont val="宋体"/>
        <family val="0"/>
      </rPr>
      <t>学院（系、所）2020届毕业研究生分专业就业动态数据</t>
    </r>
  </si>
  <si>
    <t>注：就业率=【推免人数+出国（境）人数+已签约人数】/班级人数，从本期开始，有offer未签学生不算已就业学生。</t>
  </si>
  <si>
    <r>
      <rPr>
        <b/>
        <sz val="12"/>
        <color indexed="8"/>
        <rFont val="宋体"/>
        <family val="0"/>
      </rPr>
      <t>保险</t>
    </r>
    <r>
      <rPr>
        <b/>
        <sz val="12"/>
        <color indexed="8"/>
        <rFont val="Times New Roman"/>
        <family val="1"/>
      </rPr>
      <t>161</t>
    </r>
    <r>
      <rPr>
        <b/>
        <sz val="12"/>
        <color indexed="8"/>
        <rFont val="宋体"/>
        <family val="0"/>
      </rPr>
      <t>班</t>
    </r>
  </si>
  <si>
    <r>
      <rPr>
        <b/>
        <sz val="12"/>
        <color indexed="8"/>
        <rFont val="宋体"/>
        <family val="0"/>
      </rPr>
      <t>保险</t>
    </r>
    <r>
      <rPr>
        <b/>
        <sz val="12"/>
        <color indexed="8"/>
        <rFont val="Times New Roman"/>
        <family val="1"/>
      </rPr>
      <t>162</t>
    </r>
    <r>
      <rPr>
        <b/>
        <sz val="12"/>
        <color indexed="8"/>
        <rFont val="宋体"/>
        <family val="0"/>
      </rPr>
      <t>班</t>
    </r>
  </si>
  <si>
    <r>
      <rPr>
        <b/>
        <sz val="12"/>
        <color indexed="8"/>
        <rFont val="宋体"/>
        <family val="0"/>
      </rPr>
      <t>工商</t>
    </r>
    <r>
      <rPr>
        <b/>
        <sz val="12"/>
        <color indexed="8"/>
        <rFont val="Times New Roman"/>
        <family val="1"/>
      </rPr>
      <t>161</t>
    </r>
    <r>
      <rPr>
        <b/>
        <sz val="12"/>
        <color indexed="8"/>
        <rFont val="宋体"/>
        <family val="0"/>
      </rPr>
      <t>班</t>
    </r>
  </si>
  <si>
    <r>
      <rPr>
        <b/>
        <sz val="12"/>
        <color indexed="8"/>
        <rFont val="宋体"/>
        <family val="0"/>
      </rPr>
      <t>工商</t>
    </r>
    <r>
      <rPr>
        <b/>
        <sz val="12"/>
        <color indexed="8"/>
        <rFont val="Times New Roman"/>
        <family val="1"/>
      </rPr>
      <t>162</t>
    </r>
    <r>
      <rPr>
        <b/>
        <sz val="12"/>
        <color indexed="8"/>
        <rFont val="宋体"/>
        <family val="0"/>
      </rPr>
      <t>班</t>
    </r>
  </si>
  <si>
    <r>
      <rPr>
        <b/>
        <sz val="12"/>
        <color indexed="8"/>
        <rFont val="宋体"/>
        <family val="0"/>
      </rPr>
      <t>国贸</t>
    </r>
    <r>
      <rPr>
        <b/>
        <sz val="12"/>
        <color indexed="8"/>
        <rFont val="Times New Roman"/>
        <family val="1"/>
      </rPr>
      <t>161</t>
    </r>
    <r>
      <rPr>
        <b/>
        <sz val="12"/>
        <color indexed="8"/>
        <rFont val="宋体"/>
        <family val="0"/>
      </rPr>
      <t>班</t>
    </r>
  </si>
  <si>
    <r>
      <rPr>
        <b/>
        <sz val="12"/>
        <color indexed="8"/>
        <rFont val="宋体"/>
        <family val="0"/>
      </rPr>
      <t>会计</t>
    </r>
    <r>
      <rPr>
        <b/>
        <sz val="12"/>
        <color indexed="8"/>
        <rFont val="Times New Roman"/>
        <family val="1"/>
      </rPr>
      <t>161</t>
    </r>
    <r>
      <rPr>
        <b/>
        <sz val="12"/>
        <color indexed="8"/>
        <rFont val="宋体"/>
        <family val="0"/>
      </rPr>
      <t>班</t>
    </r>
  </si>
  <si>
    <r>
      <rPr>
        <b/>
        <sz val="12"/>
        <color indexed="8"/>
        <rFont val="宋体"/>
        <family val="0"/>
      </rPr>
      <t>会计</t>
    </r>
    <r>
      <rPr>
        <b/>
        <sz val="12"/>
        <color indexed="8"/>
        <rFont val="Times New Roman"/>
        <family val="1"/>
      </rPr>
      <t>162</t>
    </r>
    <r>
      <rPr>
        <b/>
        <sz val="12"/>
        <color indexed="8"/>
        <rFont val="宋体"/>
        <family val="0"/>
      </rPr>
      <t>班</t>
    </r>
  </si>
  <si>
    <r>
      <rPr>
        <b/>
        <sz val="12"/>
        <color indexed="8"/>
        <rFont val="宋体"/>
        <family val="0"/>
      </rPr>
      <t>会计</t>
    </r>
    <r>
      <rPr>
        <b/>
        <sz val="12"/>
        <color indexed="8"/>
        <rFont val="Times New Roman"/>
        <family val="1"/>
      </rPr>
      <t>163</t>
    </r>
    <r>
      <rPr>
        <b/>
        <sz val="12"/>
        <color indexed="8"/>
        <rFont val="宋体"/>
        <family val="0"/>
      </rPr>
      <t>班</t>
    </r>
  </si>
  <si>
    <r>
      <rPr>
        <b/>
        <sz val="12"/>
        <color indexed="8"/>
        <rFont val="宋体"/>
        <family val="0"/>
      </rPr>
      <t>会计</t>
    </r>
    <r>
      <rPr>
        <b/>
        <sz val="12"/>
        <color indexed="8"/>
        <rFont val="Times New Roman"/>
        <family val="1"/>
      </rPr>
      <t>164班</t>
    </r>
  </si>
  <si>
    <r>
      <rPr>
        <b/>
        <sz val="12"/>
        <color indexed="8"/>
        <rFont val="宋体"/>
        <family val="0"/>
      </rPr>
      <t>会计</t>
    </r>
    <r>
      <rPr>
        <b/>
        <sz val="12"/>
        <color indexed="8"/>
        <rFont val="Times New Roman"/>
        <family val="1"/>
      </rPr>
      <t>165班</t>
    </r>
  </si>
  <si>
    <r>
      <rPr>
        <b/>
        <sz val="12"/>
        <color indexed="8"/>
        <rFont val="宋体"/>
        <family val="0"/>
      </rPr>
      <t>金融</t>
    </r>
    <r>
      <rPr>
        <b/>
        <sz val="12"/>
        <color indexed="8"/>
        <rFont val="Times New Roman"/>
        <family val="1"/>
      </rPr>
      <t>161</t>
    </r>
    <r>
      <rPr>
        <b/>
        <sz val="12"/>
        <color indexed="8"/>
        <rFont val="宋体"/>
        <family val="0"/>
      </rPr>
      <t>班</t>
    </r>
  </si>
  <si>
    <r>
      <rPr>
        <b/>
        <sz val="12"/>
        <color indexed="8"/>
        <rFont val="宋体"/>
        <family val="0"/>
      </rPr>
      <t>金融</t>
    </r>
    <r>
      <rPr>
        <b/>
        <sz val="12"/>
        <color indexed="8"/>
        <rFont val="Times New Roman"/>
        <family val="1"/>
      </rPr>
      <t>162班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</si>
</sst>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5">
    <font>
      <sz val="11"/>
      <color indexed="8"/>
      <name val="Tahoma"/>
      <family val="2"/>
    </font>
    <font>
      <sz val="11"/>
      <color indexed="8"/>
      <name val="宋体"/>
      <family val="0"/>
    </font>
    <font>
      <sz val="12"/>
      <color indexed="8"/>
      <name val="Times New Roman"/>
      <family val="1"/>
    </font>
    <font>
      <b/>
      <sz val="11"/>
      <color indexed="8"/>
      <name val="Tahoma"/>
      <family val="2"/>
    </font>
    <font>
      <b/>
      <sz val="14"/>
      <color indexed="8"/>
      <name val="仿宋"/>
      <family val="3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sz val="12"/>
      <name val="宋体"/>
      <family val="0"/>
    </font>
    <font>
      <sz val="11"/>
      <color indexed="9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sz val="11"/>
      <color indexed="62"/>
      <name val="Tahoma"/>
      <family val="2"/>
    </font>
    <font>
      <b/>
      <sz val="11"/>
      <color indexed="56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1"/>
      <color indexed="52"/>
      <name val="Tahoma"/>
      <family val="2"/>
    </font>
    <font>
      <b/>
      <sz val="11"/>
      <color indexed="52"/>
      <name val="Tahoma"/>
      <family val="2"/>
    </font>
    <font>
      <sz val="9"/>
      <name val="Tahoma"/>
      <family val="2"/>
    </font>
    <font>
      <b/>
      <u val="single"/>
      <sz val="1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10"/>
      <name val="宋体"/>
      <family val="0"/>
    </font>
    <font>
      <b/>
      <sz val="14"/>
      <color indexed="10"/>
      <name val="Tahoma"/>
      <family val="2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宋体"/>
      <family val="0"/>
    </font>
    <font>
      <b/>
      <sz val="12"/>
      <color theme="1"/>
      <name val="宋体"/>
      <family val="0"/>
    </font>
    <font>
      <b/>
      <u val="single"/>
      <sz val="18"/>
      <color rgb="FF000000"/>
      <name val="宋体"/>
      <family val="0"/>
    </font>
    <font>
      <b/>
      <sz val="18"/>
      <color rgb="FF000000"/>
      <name val="宋体"/>
      <family val="0"/>
    </font>
    <font>
      <b/>
      <sz val="18"/>
      <color theme="1"/>
      <name val="Times New Roman"/>
      <family val="1"/>
    </font>
    <font>
      <b/>
      <sz val="14"/>
      <color rgb="FFFF0000"/>
      <name val="宋体"/>
      <family val="0"/>
    </font>
    <font>
      <b/>
      <sz val="14"/>
      <color rgb="FFFF000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37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2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2" fillId="0" borderId="0">
      <alignment vertical="center"/>
      <protection/>
    </xf>
    <xf numFmtId="0" fontId="3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3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6" borderId="5" applyNumberFormat="0" applyAlignment="0" applyProtection="0"/>
    <xf numFmtId="0" fontId="11" fillId="17" borderId="6" applyNumberFormat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1" fillId="22" borderId="0" applyNumberFormat="0" applyBorder="0" applyAlignment="0" applyProtection="0"/>
    <xf numFmtId="0" fontId="13" fillId="16" borderId="8" applyNumberFormat="0" applyAlignment="0" applyProtection="0"/>
    <xf numFmtId="0" fontId="15" fillId="7" borderId="5" applyNumberFormat="0" applyAlignment="0" applyProtection="0"/>
    <xf numFmtId="0" fontId="3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10" fontId="37" fillId="0" borderId="10" xfId="0" applyNumberFormat="1" applyFont="1" applyBorder="1" applyAlignment="1">
      <alignment horizontal="center" vertical="center"/>
    </xf>
    <xf numFmtId="0" fontId="36" fillId="24" borderId="10" xfId="0" applyFont="1" applyFill="1" applyBorder="1" applyAlignment="1">
      <alignment horizontal="center" vertical="center"/>
    </xf>
    <xf numFmtId="0" fontId="39" fillId="24" borderId="10" xfId="0" applyFont="1" applyFill="1" applyBorder="1" applyAlignment="1">
      <alignment horizontal="center" vertical="center"/>
    </xf>
    <xf numFmtId="0" fontId="37" fillId="24" borderId="10" xfId="0" applyFont="1" applyFill="1" applyBorder="1" applyAlignment="1">
      <alignment horizontal="center" vertical="center"/>
    </xf>
    <xf numFmtId="10" fontId="37" fillId="24" borderId="10" xfId="0" applyNumberFormat="1" applyFont="1" applyFill="1" applyBorder="1" applyAlignment="1">
      <alignment horizontal="center" vertical="center"/>
    </xf>
    <xf numFmtId="0" fontId="37" fillId="24" borderId="0" xfId="0" applyFont="1" applyFill="1" applyAlignment="1">
      <alignment horizontal="center" vertical="center"/>
    </xf>
    <xf numFmtId="0" fontId="39" fillId="24" borderId="10" xfId="0" applyFont="1" applyFill="1" applyBorder="1" applyAlignment="1">
      <alignment horizontal="center" vertical="center"/>
    </xf>
    <xf numFmtId="10" fontId="37" fillId="24" borderId="10" xfId="0" applyNumberFormat="1" applyFont="1" applyFill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10" fontId="37" fillId="24" borderId="12" xfId="0" applyNumberFormat="1" applyFont="1" applyFill="1" applyBorder="1" applyAlignment="1">
      <alignment horizontal="center" vertical="center"/>
    </xf>
    <xf numFmtId="10" fontId="37" fillId="24" borderId="13" xfId="0" applyNumberFormat="1" applyFont="1" applyFill="1" applyBorder="1" applyAlignment="1">
      <alignment horizontal="center" vertical="center"/>
    </xf>
    <xf numFmtId="10" fontId="37" fillId="24" borderId="14" xfId="0" applyNumberFormat="1" applyFont="1" applyFill="1" applyBorder="1" applyAlignment="1">
      <alignment horizontal="center" vertical="center"/>
    </xf>
    <xf numFmtId="0" fontId="43" fillId="0" borderId="15" xfId="0" applyFont="1" applyBorder="1" applyAlignment="1">
      <alignment horizontal="left" vertical="center"/>
    </xf>
    <xf numFmtId="0" fontId="44" fillId="0" borderId="15" xfId="0" applyFont="1" applyBorder="1" applyAlignment="1">
      <alignment horizontal="left" vertical="center"/>
    </xf>
  </cellXfs>
  <cellStyles count="12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 5" xfId="39"/>
    <cellStyle name="标题 5 2" xfId="40"/>
    <cellStyle name="标题 5 3" xfId="41"/>
    <cellStyle name="差" xfId="42"/>
    <cellStyle name="常规 2" xfId="43"/>
    <cellStyle name="常规 2 2" xfId="44"/>
    <cellStyle name="常规 2 2 2" xfId="45"/>
    <cellStyle name="常规 2 2 3" xfId="46"/>
    <cellStyle name="常规 2 2 4" xfId="47"/>
    <cellStyle name="常规 2 3" xfId="48"/>
    <cellStyle name="常规 2 3 2" xfId="49"/>
    <cellStyle name="常规 2 3 3" xfId="50"/>
    <cellStyle name="常规 2 4" xfId="51"/>
    <cellStyle name="常规 3" xfId="52"/>
    <cellStyle name="常规 3 2" xfId="53"/>
    <cellStyle name="常规 3 2 2" xfId="54"/>
    <cellStyle name="常规 3 2 2 2" xfId="55"/>
    <cellStyle name="常规 3 2 2 3" xfId="56"/>
    <cellStyle name="常规 3 2 3" xfId="57"/>
    <cellStyle name="常规 3 2 4" xfId="58"/>
    <cellStyle name="常规 3 3" xfId="59"/>
    <cellStyle name="常规 3 3 2" xfId="60"/>
    <cellStyle name="常规 3 3 3" xfId="61"/>
    <cellStyle name="常规 3 4" xfId="62"/>
    <cellStyle name="常规 4" xfId="63"/>
    <cellStyle name="常规 4 2" xfId="64"/>
    <cellStyle name="常规 4 2 2" xfId="65"/>
    <cellStyle name="常规 4 2 2 2" xfId="66"/>
    <cellStyle name="常规 4 2 2 3" xfId="67"/>
    <cellStyle name="常规 4 2 3" xfId="68"/>
    <cellStyle name="常规 4 2 4" xfId="69"/>
    <cellStyle name="常规 4 3" xfId="70"/>
    <cellStyle name="常规 4 3 2" xfId="71"/>
    <cellStyle name="常规 4 3 3" xfId="72"/>
    <cellStyle name="常规 4 4" xfId="73"/>
    <cellStyle name="常规 4 5" xfId="74"/>
    <cellStyle name="常规 5" xfId="75"/>
    <cellStyle name="常规 5 2" xfId="76"/>
    <cellStyle name="常规 5 2 2" xfId="77"/>
    <cellStyle name="常规 5 2 2 2" xfId="78"/>
    <cellStyle name="常规 5 2 2 3" xfId="79"/>
    <cellStyle name="常规 5 2 3" xfId="80"/>
    <cellStyle name="常规 5 2 4" xfId="81"/>
    <cellStyle name="常规 5 3" xfId="82"/>
    <cellStyle name="常规 5 3 2" xfId="83"/>
    <cellStyle name="常规 5 3 3" xfId="84"/>
    <cellStyle name="常规 5 4" xfId="85"/>
    <cellStyle name="常规 5 5" xfId="86"/>
    <cellStyle name="常规 6" xfId="87"/>
    <cellStyle name="常规 7" xfId="88"/>
    <cellStyle name="常规 8" xfId="89"/>
    <cellStyle name="常规 8 2" xfId="90"/>
    <cellStyle name="常规 8 2 2" xfId="91"/>
    <cellStyle name="常规 8 2 2 2" xfId="92"/>
    <cellStyle name="常规 8 2 2 2 2" xfId="93"/>
    <cellStyle name="常规 8 2 2 2 3" xfId="94"/>
    <cellStyle name="常规 8 2 2 3" xfId="95"/>
    <cellStyle name="常规 8 2 2 4" xfId="96"/>
    <cellStyle name="常规 8 2 3" xfId="97"/>
    <cellStyle name="常规 8 2 3 2" xfId="98"/>
    <cellStyle name="常规 8 2 3 3" xfId="99"/>
    <cellStyle name="常规 8 2 4" xfId="100"/>
    <cellStyle name="常规 8 2 5" xfId="101"/>
    <cellStyle name="常规 8 3" xfId="102"/>
    <cellStyle name="常规 8 3 2" xfId="103"/>
    <cellStyle name="常规 8 3 2 2" xfId="104"/>
    <cellStyle name="常规 8 3 2 3" xfId="105"/>
    <cellStyle name="常规 8 3 3" xfId="106"/>
    <cellStyle name="常规 8 3 4" xfId="107"/>
    <cellStyle name="常规 8 4" xfId="108"/>
    <cellStyle name="常规 8 4 2" xfId="109"/>
    <cellStyle name="常规 8 4 3" xfId="110"/>
    <cellStyle name="常规 8 5" xfId="111"/>
    <cellStyle name="常规 8 6" xfId="112"/>
    <cellStyle name="常规 9" xfId="113"/>
    <cellStyle name="Hyperlink" xfId="114"/>
    <cellStyle name="好" xfId="115"/>
    <cellStyle name="汇总" xfId="116"/>
    <cellStyle name="Currency" xfId="117"/>
    <cellStyle name="Currency [0]" xfId="118"/>
    <cellStyle name="计算" xfId="119"/>
    <cellStyle name="检查单元格" xfId="120"/>
    <cellStyle name="解释性文本" xfId="121"/>
    <cellStyle name="警告文本" xfId="122"/>
    <cellStyle name="链接单元格" xfId="123"/>
    <cellStyle name="Comma" xfId="124"/>
    <cellStyle name="Comma [0]" xfId="125"/>
    <cellStyle name="强调文字颜色 1" xfId="126"/>
    <cellStyle name="强调文字颜色 2" xfId="127"/>
    <cellStyle name="强调文字颜色 3" xfId="128"/>
    <cellStyle name="强调文字颜色 4" xfId="129"/>
    <cellStyle name="强调文字颜色 5" xfId="130"/>
    <cellStyle name="强调文字颜色 6" xfId="131"/>
    <cellStyle name="适中" xfId="132"/>
    <cellStyle name="输出" xfId="133"/>
    <cellStyle name="输入" xfId="134"/>
    <cellStyle name="Followed Hyperlink" xfId="135"/>
    <cellStyle name="注释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="55" zoomScaleNormal="55" zoomScalePageLayoutView="0" workbookViewId="0" topLeftCell="A1">
      <selection activeCell="L26" sqref="L26"/>
    </sheetView>
  </sheetViews>
  <sheetFormatPr defaultColWidth="9.00390625" defaultRowHeight="14.25"/>
  <cols>
    <col min="1" max="3" width="11.125" style="5" customWidth="1"/>
    <col min="4" max="4" width="10.625" style="0" bestFit="1" customWidth="1"/>
    <col min="5" max="5" width="14.50390625" style="0" customWidth="1"/>
    <col min="6" max="6" width="18.125" style="0" bestFit="1" customWidth="1"/>
    <col min="7" max="7" width="13.125" style="0" bestFit="1" customWidth="1"/>
    <col min="8" max="8" width="22.125" style="0" bestFit="1" customWidth="1"/>
    <col min="9" max="9" width="14.25390625" style="0" customWidth="1"/>
    <col min="10" max="10" width="13.125" style="0" bestFit="1" customWidth="1"/>
    <col min="11" max="11" width="14.625" style="15" customWidth="1"/>
  </cols>
  <sheetData>
    <row r="1" spans="1:11" s="1" customFormat="1" ht="60.75" customHeight="1">
      <c r="A1" s="25" t="s">
        <v>17</v>
      </c>
      <c r="B1" s="26"/>
      <c r="C1" s="26"/>
      <c r="D1" s="27"/>
      <c r="E1" s="27"/>
      <c r="F1" s="27"/>
      <c r="G1" s="27"/>
      <c r="H1" s="27"/>
      <c r="I1" s="27"/>
      <c r="J1" s="28"/>
      <c r="K1" s="29"/>
    </row>
    <row r="2" spans="1:11" s="2" customFormat="1" ht="34.5" customHeight="1">
      <c r="A2" s="11" t="s">
        <v>1</v>
      </c>
      <c r="B2" s="7" t="s">
        <v>2</v>
      </c>
      <c r="C2" s="13" t="s">
        <v>18</v>
      </c>
      <c r="D2" s="8" t="s">
        <v>3</v>
      </c>
      <c r="E2" s="14" t="s">
        <v>19</v>
      </c>
      <c r="F2" s="8" t="s">
        <v>4</v>
      </c>
      <c r="G2" s="8" t="s">
        <v>5</v>
      </c>
      <c r="H2" s="8" t="s">
        <v>6</v>
      </c>
      <c r="I2" s="8" t="s">
        <v>7</v>
      </c>
      <c r="J2" s="10" t="s">
        <v>8</v>
      </c>
      <c r="K2" s="12" t="s">
        <v>9</v>
      </c>
    </row>
    <row r="3" spans="1:11" s="22" customFormat="1" ht="34.5" customHeight="1">
      <c r="A3" s="18" t="s">
        <v>65</v>
      </c>
      <c r="B3" s="19" t="s">
        <v>16</v>
      </c>
      <c r="C3" s="19">
        <v>26</v>
      </c>
      <c r="D3" s="20">
        <v>6</v>
      </c>
      <c r="E3" s="20">
        <v>2</v>
      </c>
      <c r="F3" s="20">
        <v>0</v>
      </c>
      <c r="G3" s="20">
        <v>5</v>
      </c>
      <c r="H3" s="20">
        <v>4</v>
      </c>
      <c r="I3" s="20">
        <v>9</v>
      </c>
      <c r="J3" s="21">
        <f aca="true" t="shared" si="0" ref="J3:J25">(D3+F3+G3)/C3</f>
        <v>0.4230769230769231</v>
      </c>
      <c r="K3" s="24">
        <f>(D3+D4+F3+F4+G3+G4)/(C3+C4)</f>
        <v>0.43859649122807015</v>
      </c>
    </row>
    <row r="4" spans="1:11" s="22" customFormat="1" ht="34.5" customHeight="1">
      <c r="A4" s="18" t="s">
        <v>66</v>
      </c>
      <c r="B4" s="19" t="s">
        <v>20</v>
      </c>
      <c r="C4" s="18">
        <v>31</v>
      </c>
      <c r="D4" s="20">
        <v>1</v>
      </c>
      <c r="E4" s="20">
        <v>2</v>
      </c>
      <c r="F4" s="20">
        <v>5</v>
      </c>
      <c r="G4" s="20">
        <v>8</v>
      </c>
      <c r="H4" s="20">
        <v>1</v>
      </c>
      <c r="I4" s="20">
        <v>14</v>
      </c>
      <c r="J4" s="21">
        <f t="shared" si="0"/>
        <v>0.45161290322580644</v>
      </c>
      <c r="K4" s="24"/>
    </row>
    <row r="5" spans="1:11" s="22" customFormat="1" ht="34.5" customHeight="1">
      <c r="A5" s="18" t="s">
        <v>67</v>
      </c>
      <c r="B5" s="19" t="s">
        <v>21</v>
      </c>
      <c r="C5" s="18">
        <v>27</v>
      </c>
      <c r="D5" s="20">
        <v>2</v>
      </c>
      <c r="E5" s="20">
        <v>4</v>
      </c>
      <c r="F5" s="20">
        <v>2</v>
      </c>
      <c r="G5" s="20">
        <v>5</v>
      </c>
      <c r="H5" s="20">
        <v>2</v>
      </c>
      <c r="I5" s="20">
        <v>12</v>
      </c>
      <c r="J5" s="21">
        <f t="shared" si="0"/>
        <v>0.3333333333333333</v>
      </c>
      <c r="K5" s="24">
        <f>(D5+D6+F5+F6+G5+G6)/(C5+C6)</f>
        <v>0.36363636363636365</v>
      </c>
    </row>
    <row r="6" spans="1:11" s="22" customFormat="1" ht="34.5" customHeight="1">
      <c r="A6" s="18" t="s">
        <v>68</v>
      </c>
      <c r="B6" s="19" t="s">
        <v>22</v>
      </c>
      <c r="C6" s="18">
        <v>28</v>
      </c>
      <c r="D6" s="20">
        <v>5</v>
      </c>
      <c r="E6" s="20">
        <v>5</v>
      </c>
      <c r="F6" s="20">
        <v>0</v>
      </c>
      <c r="G6" s="20">
        <v>6</v>
      </c>
      <c r="H6" s="20">
        <v>2</v>
      </c>
      <c r="I6" s="20">
        <v>10</v>
      </c>
      <c r="J6" s="21">
        <f t="shared" si="0"/>
        <v>0.39285714285714285</v>
      </c>
      <c r="K6" s="24"/>
    </row>
    <row r="7" spans="1:11" s="22" customFormat="1" ht="34.5" customHeight="1">
      <c r="A7" s="18" t="s">
        <v>69</v>
      </c>
      <c r="B7" s="19" t="s">
        <v>23</v>
      </c>
      <c r="C7" s="18">
        <v>31</v>
      </c>
      <c r="D7" s="20">
        <v>4</v>
      </c>
      <c r="E7" s="20">
        <v>1</v>
      </c>
      <c r="F7" s="20">
        <v>1</v>
      </c>
      <c r="G7" s="20">
        <v>4</v>
      </c>
      <c r="H7" s="20">
        <v>2</v>
      </c>
      <c r="I7" s="20">
        <v>19</v>
      </c>
      <c r="J7" s="21">
        <f t="shared" si="0"/>
        <v>0.2903225806451613</v>
      </c>
      <c r="K7" s="21">
        <f>J7</f>
        <v>0.2903225806451613</v>
      </c>
    </row>
    <row r="8" spans="1:11" s="22" customFormat="1" ht="34.5" customHeight="1">
      <c r="A8" s="18" t="s">
        <v>70</v>
      </c>
      <c r="B8" s="19" t="s">
        <v>24</v>
      </c>
      <c r="C8" s="18">
        <v>29</v>
      </c>
      <c r="D8" s="20">
        <v>3</v>
      </c>
      <c r="E8" s="20">
        <v>5</v>
      </c>
      <c r="F8" s="20">
        <v>4</v>
      </c>
      <c r="G8" s="20">
        <v>4</v>
      </c>
      <c r="H8" s="20">
        <v>0</v>
      </c>
      <c r="I8" s="20">
        <v>13</v>
      </c>
      <c r="J8" s="21">
        <f t="shared" si="0"/>
        <v>0.3793103448275862</v>
      </c>
      <c r="K8" s="24">
        <f>(D8+D9+D10+D11+D12+F8+F9+F10+F11+F12+G8+G9+G10+G11+G12)/(C8+C9+C10+C11+C12)</f>
        <v>0.38311688311688313</v>
      </c>
    </row>
    <row r="9" spans="1:11" s="22" customFormat="1" ht="34.5" customHeight="1">
      <c r="A9" s="18" t="s">
        <v>71</v>
      </c>
      <c r="B9" s="19" t="s">
        <v>25</v>
      </c>
      <c r="C9" s="18">
        <v>32</v>
      </c>
      <c r="D9" s="20">
        <v>6</v>
      </c>
      <c r="E9" s="20">
        <v>7</v>
      </c>
      <c r="F9" s="20">
        <v>1</v>
      </c>
      <c r="G9" s="20">
        <v>5</v>
      </c>
      <c r="H9" s="20">
        <v>1</v>
      </c>
      <c r="I9" s="20">
        <v>12</v>
      </c>
      <c r="J9" s="21">
        <f t="shared" si="0"/>
        <v>0.375</v>
      </c>
      <c r="K9" s="24"/>
    </row>
    <row r="10" spans="1:11" s="22" customFormat="1" ht="34.5" customHeight="1">
      <c r="A10" s="18" t="s">
        <v>72</v>
      </c>
      <c r="B10" s="19" t="s">
        <v>36</v>
      </c>
      <c r="C10" s="18">
        <v>31</v>
      </c>
      <c r="D10" s="20">
        <v>2</v>
      </c>
      <c r="E10" s="20">
        <v>6</v>
      </c>
      <c r="F10" s="20">
        <v>4</v>
      </c>
      <c r="G10" s="20">
        <v>6</v>
      </c>
      <c r="H10" s="20">
        <v>2</v>
      </c>
      <c r="I10" s="20">
        <v>11</v>
      </c>
      <c r="J10" s="21">
        <f t="shared" si="0"/>
        <v>0.3870967741935484</v>
      </c>
      <c r="K10" s="24"/>
    </row>
    <row r="11" spans="1:11" s="22" customFormat="1" ht="34.5" customHeight="1">
      <c r="A11" s="18" t="s">
        <v>73</v>
      </c>
      <c r="B11" s="19" t="s">
        <v>37</v>
      </c>
      <c r="C11" s="18">
        <v>33</v>
      </c>
      <c r="D11" s="20">
        <v>3</v>
      </c>
      <c r="E11" s="20">
        <v>5</v>
      </c>
      <c r="F11" s="20">
        <v>6</v>
      </c>
      <c r="G11" s="20">
        <v>6</v>
      </c>
      <c r="H11" s="20">
        <v>0</v>
      </c>
      <c r="I11" s="20">
        <v>13</v>
      </c>
      <c r="J11" s="21">
        <f t="shared" si="0"/>
        <v>0.45454545454545453</v>
      </c>
      <c r="K11" s="24"/>
    </row>
    <row r="12" spans="1:11" s="22" customFormat="1" ht="34.5" customHeight="1">
      <c r="A12" s="18" t="s">
        <v>74</v>
      </c>
      <c r="B12" s="19" t="s">
        <v>38</v>
      </c>
      <c r="C12" s="18">
        <v>29</v>
      </c>
      <c r="D12" s="20">
        <v>4</v>
      </c>
      <c r="E12" s="20">
        <v>4</v>
      </c>
      <c r="F12" s="20">
        <v>3</v>
      </c>
      <c r="G12" s="20">
        <v>2</v>
      </c>
      <c r="H12" s="20">
        <v>2</v>
      </c>
      <c r="I12" s="20">
        <v>14</v>
      </c>
      <c r="J12" s="21">
        <f t="shared" si="0"/>
        <v>0.3103448275862069</v>
      </c>
      <c r="K12" s="24"/>
    </row>
    <row r="13" spans="1:11" s="22" customFormat="1" ht="34.5" customHeight="1">
      <c r="A13" s="18" t="s">
        <v>75</v>
      </c>
      <c r="B13" s="19" t="s">
        <v>39</v>
      </c>
      <c r="C13" s="18">
        <v>31</v>
      </c>
      <c r="D13" s="20">
        <v>4</v>
      </c>
      <c r="E13" s="20">
        <v>3</v>
      </c>
      <c r="F13" s="20">
        <v>3</v>
      </c>
      <c r="G13" s="20">
        <v>4</v>
      </c>
      <c r="H13" s="20">
        <v>2</v>
      </c>
      <c r="I13" s="20">
        <v>15</v>
      </c>
      <c r="J13" s="21">
        <f t="shared" si="0"/>
        <v>0.3548387096774194</v>
      </c>
      <c r="K13" s="30">
        <f>(D13+D14+D15+D16+D17+F13+F14+F15+F16+F17+G13+G14+G15+G16+G17)/(C13+C14+C15+C16+C17)</f>
        <v>0.35443037974683544</v>
      </c>
    </row>
    <row r="14" spans="1:11" s="22" customFormat="1" ht="34.5" customHeight="1">
      <c r="A14" s="18" t="s">
        <v>76</v>
      </c>
      <c r="B14" s="19" t="s">
        <v>40</v>
      </c>
      <c r="C14" s="18">
        <v>32</v>
      </c>
      <c r="D14" s="20">
        <v>2</v>
      </c>
      <c r="E14" s="20">
        <v>7</v>
      </c>
      <c r="F14" s="20">
        <v>6</v>
      </c>
      <c r="G14" s="20">
        <v>5</v>
      </c>
      <c r="H14" s="20">
        <v>2</v>
      </c>
      <c r="I14" s="20">
        <v>10</v>
      </c>
      <c r="J14" s="21">
        <f t="shared" si="0"/>
        <v>0.40625</v>
      </c>
      <c r="K14" s="31"/>
    </row>
    <row r="15" spans="1:11" s="22" customFormat="1" ht="34.5" customHeight="1">
      <c r="A15" s="18" t="s">
        <v>26</v>
      </c>
      <c r="B15" s="23" t="s">
        <v>41</v>
      </c>
      <c r="C15" s="18">
        <v>30</v>
      </c>
      <c r="D15" s="20">
        <v>4</v>
      </c>
      <c r="E15" s="20">
        <v>6</v>
      </c>
      <c r="F15" s="20">
        <v>2</v>
      </c>
      <c r="G15" s="20">
        <v>7</v>
      </c>
      <c r="H15" s="20">
        <v>3</v>
      </c>
      <c r="I15" s="20">
        <v>8</v>
      </c>
      <c r="J15" s="21">
        <f t="shared" si="0"/>
        <v>0.43333333333333335</v>
      </c>
      <c r="K15" s="31"/>
    </row>
    <row r="16" spans="1:11" s="22" customFormat="1" ht="34.5" customHeight="1">
      <c r="A16" s="18" t="s">
        <v>27</v>
      </c>
      <c r="B16" s="23" t="s">
        <v>42</v>
      </c>
      <c r="C16" s="18">
        <v>32</v>
      </c>
      <c r="D16" s="20">
        <v>3</v>
      </c>
      <c r="E16" s="20">
        <v>4</v>
      </c>
      <c r="F16" s="20">
        <v>8</v>
      </c>
      <c r="G16" s="20">
        <v>1</v>
      </c>
      <c r="H16" s="20">
        <v>3</v>
      </c>
      <c r="I16" s="20">
        <v>13</v>
      </c>
      <c r="J16" s="21">
        <f t="shared" si="0"/>
        <v>0.375</v>
      </c>
      <c r="K16" s="31"/>
    </row>
    <row r="17" spans="1:11" s="22" customFormat="1" ht="34.5" customHeight="1">
      <c r="A17" s="18" t="s">
        <v>28</v>
      </c>
      <c r="B17" s="23" t="s">
        <v>43</v>
      </c>
      <c r="C17" s="18">
        <v>33</v>
      </c>
      <c r="D17" s="20">
        <v>4</v>
      </c>
      <c r="E17" s="20">
        <v>5</v>
      </c>
      <c r="F17" s="20">
        <v>1</v>
      </c>
      <c r="G17" s="20">
        <v>2</v>
      </c>
      <c r="H17" s="20">
        <v>1</v>
      </c>
      <c r="I17" s="20">
        <v>20</v>
      </c>
      <c r="J17" s="21">
        <f t="shared" si="0"/>
        <v>0.21212121212121213</v>
      </c>
      <c r="K17" s="32"/>
    </row>
    <row r="18" spans="1:11" s="22" customFormat="1" ht="34.5" customHeight="1">
      <c r="A18" s="18" t="s">
        <v>29</v>
      </c>
      <c r="B18" s="23" t="s">
        <v>44</v>
      </c>
      <c r="C18" s="18">
        <v>34</v>
      </c>
      <c r="D18" s="20">
        <v>8</v>
      </c>
      <c r="E18" s="20">
        <v>2</v>
      </c>
      <c r="F18" s="20">
        <v>4</v>
      </c>
      <c r="G18" s="20">
        <v>6</v>
      </c>
      <c r="H18" s="20">
        <v>0</v>
      </c>
      <c r="I18" s="20">
        <v>14</v>
      </c>
      <c r="J18" s="21">
        <f t="shared" si="0"/>
        <v>0.5294117647058824</v>
      </c>
      <c r="K18" s="24">
        <f>(D18+D19+F18+F19+G18+G19)/(C18+C19)</f>
        <v>0.42028985507246375</v>
      </c>
    </row>
    <row r="19" spans="1:11" s="22" customFormat="1" ht="34.5" customHeight="1">
      <c r="A19" s="18" t="s">
        <v>30</v>
      </c>
      <c r="B19" s="23" t="s">
        <v>45</v>
      </c>
      <c r="C19" s="18">
        <v>35</v>
      </c>
      <c r="D19" s="20">
        <v>3</v>
      </c>
      <c r="E19" s="20">
        <v>2</v>
      </c>
      <c r="F19" s="20">
        <v>5</v>
      </c>
      <c r="G19" s="20">
        <v>3</v>
      </c>
      <c r="H19" s="20">
        <v>1</v>
      </c>
      <c r="I19" s="20">
        <v>21</v>
      </c>
      <c r="J19" s="21">
        <f t="shared" si="0"/>
        <v>0.3142857142857143</v>
      </c>
      <c r="K19" s="24"/>
    </row>
    <row r="20" spans="1:11" s="22" customFormat="1" ht="34.5" customHeight="1">
      <c r="A20" s="18" t="s">
        <v>31</v>
      </c>
      <c r="B20" s="23" t="s">
        <v>46</v>
      </c>
      <c r="C20" s="18">
        <v>32</v>
      </c>
      <c r="D20" s="20">
        <v>8</v>
      </c>
      <c r="E20" s="20">
        <v>7</v>
      </c>
      <c r="F20" s="20">
        <v>3</v>
      </c>
      <c r="G20" s="20">
        <v>6</v>
      </c>
      <c r="H20" s="20">
        <v>1</v>
      </c>
      <c r="I20" s="20">
        <v>7</v>
      </c>
      <c r="J20" s="21">
        <f t="shared" si="0"/>
        <v>0.53125</v>
      </c>
      <c r="K20" s="24">
        <f>(D20+D21+F20+F21+G20+G21+H20+H21)/(C20+C21)</f>
        <v>0.47692307692307695</v>
      </c>
    </row>
    <row r="21" spans="1:11" s="22" customFormat="1" ht="34.5" customHeight="1">
      <c r="A21" s="18" t="s">
        <v>32</v>
      </c>
      <c r="B21" s="23" t="s">
        <v>47</v>
      </c>
      <c r="C21" s="18">
        <v>33</v>
      </c>
      <c r="D21" s="20">
        <v>4</v>
      </c>
      <c r="E21" s="20">
        <v>7</v>
      </c>
      <c r="F21" s="20">
        <v>1</v>
      </c>
      <c r="G21" s="20">
        <v>8</v>
      </c>
      <c r="H21" s="20">
        <v>0</v>
      </c>
      <c r="I21" s="20">
        <v>13</v>
      </c>
      <c r="J21" s="21">
        <f t="shared" si="0"/>
        <v>0.3939393939393939</v>
      </c>
      <c r="K21" s="24"/>
    </row>
    <row r="22" spans="1:11" s="22" customFormat="1" ht="34.5" customHeight="1">
      <c r="A22" s="18" t="s">
        <v>33</v>
      </c>
      <c r="B22" s="23" t="s">
        <v>48</v>
      </c>
      <c r="C22" s="18">
        <v>23</v>
      </c>
      <c r="D22" s="20">
        <v>2</v>
      </c>
      <c r="E22" s="20">
        <v>4</v>
      </c>
      <c r="F22" s="20">
        <v>1</v>
      </c>
      <c r="G22" s="20">
        <v>3</v>
      </c>
      <c r="H22" s="20">
        <v>1</v>
      </c>
      <c r="I22" s="20">
        <v>12</v>
      </c>
      <c r="J22" s="21">
        <f t="shared" si="0"/>
        <v>0.2608695652173913</v>
      </c>
      <c r="K22" s="24">
        <f>(D22+D23+F22+F23+G22+G23)/(C22+C23)</f>
        <v>0.3404255319148936</v>
      </c>
    </row>
    <row r="23" spans="1:11" s="22" customFormat="1" ht="34.5" customHeight="1">
      <c r="A23" s="18" t="s">
        <v>34</v>
      </c>
      <c r="B23" s="23" t="s">
        <v>49</v>
      </c>
      <c r="C23" s="18">
        <v>24</v>
      </c>
      <c r="D23" s="20">
        <v>5</v>
      </c>
      <c r="E23" s="20">
        <v>2</v>
      </c>
      <c r="F23" s="20">
        <v>0</v>
      </c>
      <c r="G23" s="20">
        <v>5</v>
      </c>
      <c r="H23" s="20">
        <v>4</v>
      </c>
      <c r="I23" s="20">
        <v>8</v>
      </c>
      <c r="J23" s="21">
        <f t="shared" si="0"/>
        <v>0.4166666666666667</v>
      </c>
      <c r="K23" s="24"/>
    </row>
    <row r="24" spans="1:11" s="22" customFormat="1" ht="34.5" customHeight="1">
      <c r="A24" s="18" t="s">
        <v>35</v>
      </c>
      <c r="B24" s="23" t="s">
        <v>50</v>
      </c>
      <c r="C24" s="18">
        <v>21</v>
      </c>
      <c r="D24" s="20">
        <v>2</v>
      </c>
      <c r="E24" s="20">
        <v>0</v>
      </c>
      <c r="F24" s="20">
        <v>1</v>
      </c>
      <c r="G24" s="20">
        <v>11</v>
      </c>
      <c r="H24" s="20">
        <v>1</v>
      </c>
      <c r="I24" s="20">
        <v>6</v>
      </c>
      <c r="J24" s="21">
        <f t="shared" si="0"/>
        <v>0.6666666666666666</v>
      </c>
      <c r="K24" s="21">
        <f>J24</f>
        <v>0.6666666666666666</v>
      </c>
    </row>
    <row r="25" spans="1:11" s="22" customFormat="1" ht="34.5" customHeight="1">
      <c r="A25" s="18" t="s">
        <v>10</v>
      </c>
      <c r="B25" s="18"/>
      <c r="C25" s="18">
        <f>SUM(C3:C24)</f>
        <v>657</v>
      </c>
      <c r="D25" s="18">
        <f aca="true" t="shared" si="1" ref="D25:I25">SUM(D3:D24)</f>
        <v>85</v>
      </c>
      <c r="E25" s="18">
        <f t="shared" si="1"/>
        <v>90</v>
      </c>
      <c r="F25" s="18">
        <f t="shared" si="1"/>
        <v>61</v>
      </c>
      <c r="G25" s="18">
        <f t="shared" si="1"/>
        <v>112</v>
      </c>
      <c r="H25" s="18">
        <f t="shared" si="1"/>
        <v>35</v>
      </c>
      <c r="I25" s="18">
        <f t="shared" si="1"/>
        <v>274</v>
      </c>
      <c r="J25" s="21">
        <f t="shared" si="0"/>
        <v>0.3926940639269406</v>
      </c>
      <c r="K25" s="21">
        <f>J25</f>
        <v>0.3926940639269406</v>
      </c>
    </row>
    <row r="26" spans="1:11" ht="50.25" customHeight="1">
      <c r="A26" s="33" t="s">
        <v>64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</row>
  </sheetData>
  <sheetProtection/>
  <mergeCells count="9">
    <mergeCell ref="A26:K26"/>
    <mergeCell ref="K20:K21"/>
    <mergeCell ref="K22:K23"/>
    <mergeCell ref="A1:K1"/>
    <mergeCell ref="K3:K4"/>
    <mergeCell ref="K5:K6"/>
    <mergeCell ref="K8:K12"/>
    <mergeCell ref="K13:K17"/>
    <mergeCell ref="K18:K19"/>
  </mergeCells>
  <printOptions/>
  <pageMargins left="0.31496062992125984" right="0.31496062992125984" top="0.9448818897637796" bottom="0.7480314960629921" header="0.31496062992125984" footer="0.31496062992125984"/>
  <pageSetup fitToHeight="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="70" zoomScaleNormal="70" zoomScaleSheetLayoutView="100" zoomScalePageLayoutView="0" workbookViewId="0" topLeftCell="A1">
      <selection activeCell="C10" sqref="C10"/>
    </sheetView>
  </sheetViews>
  <sheetFormatPr defaultColWidth="9.00390625" defaultRowHeight="14.25"/>
  <cols>
    <col min="1" max="1" width="20.125" style="5" customWidth="1"/>
    <col min="2" max="2" width="10.625" style="0" bestFit="1" customWidth="1"/>
    <col min="3" max="3" width="15.75390625" style="0" customWidth="1"/>
    <col min="4" max="4" width="18.125" style="0" bestFit="1" customWidth="1"/>
    <col min="5" max="5" width="17.00390625" style="0" customWidth="1"/>
    <col min="6" max="6" width="22.125" style="0" bestFit="1" customWidth="1"/>
    <col min="7" max="7" width="14.25390625" style="0" customWidth="1"/>
    <col min="8" max="8" width="13.125" style="0" bestFit="1" customWidth="1"/>
  </cols>
  <sheetData>
    <row r="1" ht="37.5" customHeight="1">
      <c r="A1" s="6" t="s">
        <v>0</v>
      </c>
    </row>
    <row r="2" spans="1:8" s="1" customFormat="1" ht="60.75" customHeight="1">
      <c r="A2" s="25" t="s">
        <v>63</v>
      </c>
      <c r="B2" s="27"/>
      <c r="C2" s="27"/>
      <c r="D2" s="27"/>
      <c r="E2" s="27"/>
      <c r="F2" s="27"/>
      <c r="G2" s="27"/>
      <c r="H2" s="28"/>
    </row>
    <row r="3" spans="1:8" s="2" customFormat="1" ht="34.5" customHeight="1">
      <c r="A3" s="13" t="s">
        <v>12</v>
      </c>
      <c r="B3" s="8" t="s">
        <v>13</v>
      </c>
      <c r="C3" s="8" t="s">
        <v>14</v>
      </c>
      <c r="D3" s="8" t="s">
        <v>4</v>
      </c>
      <c r="E3" s="8" t="s">
        <v>5</v>
      </c>
      <c r="F3" s="8" t="s">
        <v>6</v>
      </c>
      <c r="G3" s="8" t="s">
        <v>7</v>
      </c>
      <c r="H3" s="12" t="s">
        <v>15</v>
      </c>
    </row>
    <row r="4" spans="1:8" s="3" customFormat="1" ht="34.5" customHeight="1">
      <c r="A4" s="12" t="s">
        <v>51</v>
      </c>
      <c r="B4" s="16"/>
      <c r="C4" s="16"/>
      <c r="D4" s="16"/>
      <c r="E4" s="16">
        <v>3</v>
      </c>
      <c r="F4" s="16"/>
      <c r="G4" s="16">
        <v>3</v>
      </c>
      <c r="H4" s="17">
        <v>0.5</v>
      </c>
    </row>
    <row r="5" spans="1:8" s="3" customFormat="1" ht="34.5" customHeight="1">
      <c r="A5" s="12" t="s">
        <v>52</v>
      </c>
      <c r="B5" s="16"/>
      <c r="C5" s="16"/>
      <c r="D5" s="16"/>
      <c r="E5" s="16">
        <v>0</v>
      </c>
      <c r="F5" s="16"/>
      <c r="G5" s="16">
        <v>3</v>
      </c>
      <c r="H5" s="17">
        <v>0</v>
      </c>
    </row>
    <row r="6" spans="1:8" s="3" customFormat="1" ht="34.5" customHeight="1">
      <c r="A6" s="12" t="s">
        <v>53</v>
      </c>
      <c r="B6" s="16"/>
      <c r="C6" s="16"/>
      <c r="D6" s="16">
        <v>1</v>
      </c>
      <c r="E6" s="16">
        <v>8</v>
      </c>
      <c r="F6" s="16">
        <v>6</v>
      </c>
      <c r="G6" s="16">
        <v>7</v>
      </c>
      <c r="H6" s="17">
        <v>0.6818000000000001</v>
      </c>
    </row>
    <row r="7" spans="1:8" s="3" customFormat="1" ht="34.5" customHeight="1">
      <c r="A7" s="12" t="s">
        <v>54</v>
      </c>
      <c r="B7" s="16"/>
      <c r="C7" s="16"/>
      <c r="D7" s="16"/>
      <c r="E7" s="16">
        <v>4</v>
      </c>
      <c r="F7" s="16">
        <v>4</v>
      </c>
      <c r="G7" s="16">
        <v>2</v>
      </c>
      <c r="H7" s="17">
        <v>0.8</v>
      </c>
    </row>
    <row r="8" spans="1:8" s="3" customFormat="1" ht="34.5" customHeight="1">
      <c r="A8" s="12" t="s">
        <v>55</v>
      </c>
      <c r="B8" s="16"/>
      <c r="C8" s="16"/>
      <c r="D8" s="16"/>
      <c r="E8" s="16">
        <v>2</v>
      </c>
      <c r="F8" s="16"/>
      <c r="G8" s="16">
        <v>3</v>
      </c>
      <c r="H8" s="17">
        <v>0.4</v>
      </c>
    </row>
    <row r="9" spans="1:8" s="3" customFormat="1" ht="34.5" customHeight="1">
      <c r="A9" s="12" t="s">
        <v>56</v>
      </c>
      <c r="B9" s="16"/>
      <c r="C9" s="16"/>
      <c r="D9" s="16"/>
      <c r="E9" s="16">
        <v>1</v>
      </c>
      <c r="F9" s="16"/>
      <c r="G9" s="16">
        <v>3</v>
      </c>
      <c r="H9" s="17">
        <v>0.25</v>
      </c>
    </row>
    <row r="10" spans="1:8" s="3" customFormat="1" ht="34.5" customHeight="1">
      <c r="A10" s="12" t="s">
        <v>57</v>
      </c>
      <c r="B10" s="16"/>
      <c r="C10" s="16"/>
      <c r="D10" s="16"/>
      <c r="E10" s="16">
        <v>1</v>
      </c>
      <c r="F10" s="16"/>
      <c r="G10" s="16">
        <v>3</v>
      </c>
      <c r="H10" s="17">
        <v>0.25</v>
      </c>
    </row>
    <row r="11" spans="1:8" s="3" customFormat="1" ht="34.5" customHeight="1">
      <c r="A11" s="12" t="s">
        <v>58</v>
      </c>
      <c r="B11" s="16"/>
      <c r="C11" s="16"/>
      <c r="D11" s="16"/>
      <c r="E11" s="16">
        <v>1</v>
      </c>
      <c r="F11" s="16"/>
      <c r="G11" s="16">
        <v>1</v>
      </c>
      <c r="H11" s="17">
        <v>0.5</v>
      </c>
    </row>
    <row r="12" spans="1:8" s="4" customFormat="1" ht="34.5" customHeight="1">
      <c r="A12" s="12" t="s">
        <v>59</v>
      </c>
      <c r="B12" s="16">
        <v>2</v>
      </c>
      <c r="C12" s="16"/>
      <c r="D12" s="16">
        <v>2</v>
      </c>
      <c r="E12" s="16">
        <v>6</v>
      </c>
      <c r="F12" s="16">
        <v>5</v>
      </c>
      <c r="G12" s="16">
        <v>19</v>
      </c>
      <c r="H12" s="17">
        <v>0.4412</v>
      </c>
    </row>
    <row r="13" spans="1:8" ht="34.5" customHeight="1">
      <c r="A13" s="12" t="s">
        <v>60</v>
      </c>
      <c r="B13" s="16"/>
      <c r="C13" s="16"/>
      <c r="D13" s="16"/>
      <c r="E13" s="16">
        <v>2</v>
      </c>
      <c r="F13" s="16">
        <v>1</v>
      </c>
      <c r="G13" s="16">
        <v>1</v>
      </c>
      <c r="H13" s="17">
        <v>0.75</v>
      </c>
    </row>
    <row r="14" spans="1:8" ht="34.5" customHeight="1">
      <c r="A14" s="12" t="s">
        <v>61</v>
      </c>
      <c r="B14" s="16"/>
      <c r="C14" s="16"/>
      <c r="D14" s="16"/>
      <c r="E14" s="16">
        <v>1</v>
      </c>
      <c r="F14" s="16">
        <v>3</v>
      </c>
      <c r="G14" s="16">
        <v>5</v>
      </c>
      <c r="H14" s="17">
        <v>0.44439999999999996</v>
      </c>
    </row>
    <row r="15" spans="1:8" ht="34.5" customHeight="1">
      <c r="A15" s="12" t="s">
        <v>62</v>
      </c>
      <c r="B15" s="16"/>
      <c r="C15" s="16"/>
      <c r="D15" s="16"/>
      <c r="E15" s="16">
        <v>3</v>
      </c>
      <c r="F15" s="3"/>
      <c r="G15" s="16">
        <v>6</v>
      </c>
      <c r="H15" s="17">
        <v>0.3333</v>
      </c>
    </row>
    <row r="16" spans="1:8" ht="34.5" customHeight="1">
      <c r="A16" s="9" t="s">
        <v>10</v>
      </c>
      <c r="B16" s="16">
        <v>2</v>
      </c>
      <c r="C16" s="16"/>
      <c r="D16" s="16">
        <v>3</v>
      </c>
      <c r="E16" s="16">
        <f>SUM(E4:E15)</f>
        <v>32</v>
      </c>
      <c r="F16" s="16">
        <f>SUM(F4:F15)</f>
        <v>19</v>
      </c>
      <c r="G16" s="16">
        <f>SUM(G4:G15)</f>
        <v>56</v>
      </c>
      <c r="H16" s="17">
        <v>0.4643</v>
      </c>
    </row>
    <row r="17" spans="1:8" ht="34.5" customHeight="1">
      <c r="A17" s="9" t="s">
        <v>11</v>
      </c>
      <c r="B17" s="17">
        <v>0.0179</v>
      </c>
      <c r="C17" s="17"/>
      <c r="D17" s="17">
        <v>0.0268</v>
      </c>
      <c r="E17" s="17">
        <v>0.2857</v>
      </c>
      <c r="F17" s="17">
        <v>0.1696</v>
      </c>
      <c r="G17" s="17">
        <v>0.5</v>
      </c>
      <c r="H17" s="17">
        <v>0.4643</v>
      </c>
    </row>
  </sheetData>
  <sheetProtection/>
  <mergeCells count="1">
    <mergeCell ref="A2:H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lichao</cp:lastModifiedBy>
  <cp:lastPrinted>2020-03-20T01:01:04Z</cp:lastPrinted>
  <dcterms:created xsi:type="dcterms:W3CDTF">2014-10-13T08:59:11Z</dcterms:created>
  <dcterms:modified xsi:type="dcterms:W3CDTF">2020-03-23T01:46:09Z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